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Ingresos Nacionales" sheetId="1" r:id="rId1"/>
  </sheets>
  <calcPr calcId="124519"/>
</workbook>
</file>

<file path=xl/calcChain.xml><?xml version="1.0" encoding="utf-8"?>
<calcChain xmlns="http://schemas.openxmlformats.org/spreadsheetml/2006/main">
  <c r="E22" i="1"/>
  <c r="G22" s="1"/>
  <c r="C19" l="1"/>
  <c r="W15" l="1"/>
  <c r="X15"/>
  <c r="U15"/>
  <c r="T15"/>
  <c r="S15"/>
  <c r="R15"/>
  <c r="N15"/>
  <c r="M15"/>
  <c r="L15"/>
  <c r="K15"/>
  <c r="J15"/>
  <c r="I15"/>
  <c r="H15"/>
  <c r="G15"/>
  <c r="F15"/>
  <c r="E15"/>
  <c r="D15"/>
  <c r="C15"/>
  <c r="N11" l="1"/>
  <c r="Q11"/>
  <c r="C11"/>
  <c r="C23" s="1"/>
  <c r="E10"/>
  <c r="G10" s="1"/>
  <c r="X10" s="1"/>
  <c r="F11"/>
  <c r="E9"/>
  <c r="G9" s="1"/>
  <c r="X9" s="1"/>
  <c r="E8"/>
  <c r="G8" s="1"/>
  <c r="X8" s="1"/>
  <c r="X19"/>
  <c r="E19"/>
  <c r="X22"/>
  <c r="E21"/>
  <c r="G21" s="1"/>
  <c r="X21" s="1"/>
  <c r="D11"/>
  <c r="H11"/>
  <c r="I11"/>
  <c r="J11"/>
  <c r="K11"/>
  <c r="L11"/>
  <c r="M11"/>
  <c r="O11"/>
  <c r="P11"/>
  <c r="R11"/>
  <c r="S11"/>
  <c r="T11"/>
  <c r="U11"/>
  <c r="V11"/>
  <c r="W11"/>
  <c r="O15"/>
  <c r="P15"/>
  <c r="Q15"/>
  <c r="V15"/>
  <c r="D19"/>
  <c r="F19"/>
  <c r="H19"/>
  <c r="I19"/>
  <c r="I23" s="1"/>
  <c r="J19"/>
  <c r="K19"/>
  <c r="L19"/>
  <c r="M19"/>
  <c r="N19"/>
  <c r="O19"/>
  <c r="O23" s="1"/>
  <c r="P19"/>
  <c r="Q19"/>
  <c r="R19"/>
  <c r="S19"/>
  <c r="T19"/>
  <c r="U19"/>
  <c r="V19"/>
  <c r="W19"/>
  <c r="G19"/>
  <c r="U23" l="1"/>
  <c r="Q23"/>
  <c r="N23"/>
  <c r="J23"/>
  <c r="X11"/>
  <c r="P23"/>
  <c r="K23"/>
  <c r="L23"/>
  <c r="H23"/>
  <c r="T23"/>
  <c r="D23"/>
  <c r="F23"/>
  <c r="V23"/>
  <c r="R23"/>
  <c r="M23"/>
  <c r="W23"/>
  <c r="S23"/>
  <c r="E11"/>
  <c r="G11" s="1"/>
  <c r="G23" s="1"/>
  <c r="X23" l="1"/>
  <c r="E23"/>
</calcChain>
</file>

<file path=xl/sharedStrings.xml><?xml version="1.0" encoding="utf-8"?>
<sst xmlns="http://schemas.openxmlformats.org/spreadsheetml/2006/main" count="95" uniqueCount="74">
  <si>
    <t>C.F.I.</t>
  </si>
  <si>
    <t>FINANC.</t>
  </si>
  <si>
    <t xml:space="preserve">TRANSFER. </t>
  </si>
  <si>
    <t>IMPUESTO    A    LAS    GANANCIAS</t>
  </si>
  <si>
    <t>IMPUESTO SOBRE LOS</t>
  </si>
  <si>
    <t>IMPUESTO S/</t>
  </si>
  <si>
    <t>I.V.A.</t>
  </si>
  <si>
    <t>IMPUESTO   A   LOS   COMBUSTIBLES   LIQUIDOS</t>
  </si>
  <si>
    <t>REGIMEN DE LA ENERGIA ELECTRICA</t>
  </si>
  <si>
    <t xml:space="preserve">FONDO </t>
  </si>
  <si>
    <t>REG.SIMPLIF.</t>
  </si>
  <si>
    <t>MESES</t>
  </si>
  <si>
    <t>P R O V I N C I A S</t>
  </si>
  <si>
    <t>NETA  DE</t>
  </si>
  <si>
    <t>EDUCATIVO</t>
  </si>
  <si>
    <t>SUB-</t>
  </si>
  <si>
    <t>DE SERVICIOS</t>
  </si>
  <si>
    <t>S U B -</t>
  </si>
  <si>
    <t>BIENES PERSONALES</t>
  </si>
  <si>
    <t>LOS ACTIVOS</t>
  </si>
  <si>
    <t>LEY Nº 23.966</t>
  </si>
  <si>
    <t>LEY Nº 23.966 y Nº 24.699</t>
  </si>
  <si>
    <t>LEY Nº 24.464</t>
  </si>
  <si>
    <t>L E Y    Nº  2 4 . 0 6 5</t>
  </si>
  <si>
    <t>COMPENS.</t>
  </si>
  <si>
    <t>P/PEQ.CONTRIB.</t>
  </si>
  <si>
    <t>LEY Nº 26.075</t>
  </si>
  <si>
    <t>TOTAL</t>
  </si>
  <si>
    <t xml:space="preserve">LEY </t>
  </si>
  <si>
    <t>T O T A L</t>
  </si>
  <si>
    <t>OB.DE INFRAEST.</t>
  </si>
  <si>
    <t>EXCEDENTE DEL</t>
  </si>
  <si>
    <t>LEY</t>
  </si>
  <si>
    <t>FDO. EDUC.</t>
  </si>
  <si>
    <t>Art. 5</t>
  </si>
  <si>
    <t>OBRAS DE</t>
  </si>
  <si>
    <t>VIALIDAD</t>
  </si>
  <si>
    <t>F.E.D.E.I.</t>
  </si>
  <si>
    <t>FO.NA.VI.</t>
  </si>
  <si>
    <t>FDO. P/COMP.</t>
  </si>
  <si>
    <t>TRANSF. A EMP.</t>
  </si>
  <si>
    <t>DE</t>
  </si>
  <si>
    <t>LEY Nº 24.977</t>
  </si>
  <si>
    <t>Nº 24.049</t>
  </si>
  <si>
    <t>BASICA SOCIAL</t>
  </si>
  <si>
    <t>CONURB.BONAER.</t>
  </si>
  <si>
    <t>Nº 24.699</t>
  </si>
  <si>
    <t>Art. 30</t>
  </si>
  <si>
    <t>LEY Nº 23.906</t>
  </si>
  <si>
    <t>Punto 2</t>
  </si>
  <si>
    <t>INFRAEST.</t>
  </si>
  <si>
    <t>PROVINCIAL</t>
  </si>
  <si>
    <t>TARIFA ELECT.</t>
  </si>
  <si>
    <t>ENERG. ELECT.</t>
  </si>
  <si>
    <t>DESEQUILIB.</t>
  </si>
  <si>
    <t>ART. 59 INC. A</t>
  </si>
  <si>
    <t>Enero</t>
  </si>
  <si>
    <t>CHACO</t>
  </si>
  <si>
    <t>Febrero</t>
  </si>
  <si>
    <t>Marzo</t>
  </si>
  <si>
    <t>Subtotal 1º trim</t>
  </si>
  <si>
    <t>Abril</t>
  </si>
  <si>
    <t>Mayo</t>
  </si>
  <si>
    <t>Junio</t>
  </si>
  <si>
    <t>Julio</t>
  </si>
  <si>
    <t>Subtotal 2º trim</t>
  </si>
  <si>
    <t>Agosto</t>
  </si>
  <si>
    <t>Septiembre</t>
  </si>
  <si>
    <t>Subtotal 3º trim</t>
  </si>
  <si>
    <t>MINISTERIO DE HACIENDA Y FINANZAS PÚBLICAS</t>
  </si>
  <si>
    <t>SUBSECRETARIA DE PROGRAMACIÓN ECONÓMICA Y PRESUPUESTO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</si>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</sst>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.0"/>
  </numFmts>
  <fonts count="11">
    <font>
      <sz val="10"/>
      <name val="Arial"/>
    </font>
    <font>
      <sz val="10"/>
      <name val="Arial"/>
      <family val="2"/>
    </font>
    <font>
      <b/>
      <sz val="10"/>
      <name val="CG Omega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</font>
    <font>
      <sz val="8"/>
      <name val="Arial"/>
      <family val="2"/>
    </font>
    <font>
      <b/>
      <sz val="9"/>
      <name val="CG Omega"/>
      <family val="2"/>
    </font>
    <font>
      <b/>
      <sz val="10"/>
      <name val="Arial"/>
      <family val="2"/>
    </font>
    <font>
      <b/>
      <u/>
      <sz val="10"/>
      <name val="CG Omega"/>
    </font>
    <font>
      <sz val="10"/>
      <name val="CG Omega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8"/>
      </left>
      <right style="double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49" fontId="2" fillId="0" borderId="1" xfId="2" applyNumberFormat="1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9" fontId="2" fillId="0" borderId="3" xfId="2" applyNumberFormat="1" applyFont="1" applyBorder="1" applyAlignment="1">
      <alignment horizontal="center"/>
    </xf>
    <xf numFmtId="49" fontId="2" fillId="0" borderId="4" xfId="2" applyNumberFormat="1" applyFont="1" applyBorder="1" applyAlignment="1">
      <alignment horizontal="center"/>
    </xf>
    <xf numFmtId="49" fontId="2" fillId="0" borderId="5" xfId="2" applyNumberFormat="1" applyFont="1" applyBorder="1" applyAlignment="1">
      <alignment horizontal="center"/>
    </xf>
    <xf numFmtId="49" fontId="2" fillId="0" borderId="6" xfId="2" applyNumberFormat="1" applyFont="1" applyFill="1" applyBorder="1" applyAlignment="1">
      <alignment horizontal="centerContinuous"/>
    </xf>
    <xf numFmtId="49" fontId="2" fillId="0" borderId="3" xfId="2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Continuous"/>
    </xf>
    <xf numFmtId="49" fontId="2" fillId="0" borderId="4" xfId="2" applyNumberFormat="1" applyFont="1" applyFill="1" applyBorder="1" applyAlignment="1">
      <alignment horizontal="centerContinuous"/>
    </xf>
    <xf numFmtId="9" fontId="2" fillId="0" borderId="7" xfId="3" applyFont="1" applyBorder="1" applyAlignment="1">
      <alignment horizontal="center"/>
    </xf>
    <xf numFmtId="49" fontId="2" fillId="0" borderId="8" xfId="2" applyNumberFormat="1" applyFont="1" applyBorder="1" applyAlignment="1">
      <alignment horizontal="centerContinuous"/>
    </xf>
    <xf numFmtId="49" fontId="2" fillId="0" borderId="9" xfId="2" applyNumberFormat="1" applyFont="1" applyBorder="1" applyAlignment="1">
      <alignment horizontal="center"/>
    </xf>
    <xf numFmtId="49" fontId="2" fillId="0" borderId="10" xfId="2" applyNumberFormat="1" applyFont="1" applyBorder="1" applyAlignment="1">
      <alignment horizontal="center"/>
    </xf>
    <xf numFmtId="49" fontId="2" fillId="0" borderId="11" xfId="2" applyNumberFormat="1" applyFont="1" applyBorder="1" applyAlignment="1">
      <alignment horizontal="center"/>
    </xf>
    <xf numFmtId="49" fontId="2" fillId="0" borderId="12" xfId="2" applyNumberFormat="1" applyFont="1" applyBorder="1" applyAlignment="1">
      <alignment horizontal="center"/>
    </xf>
    <xf numFmtId="49" fontId="2" fillId="0" borderId="13" xfId="2" applyNumberFormat="1" applyFont="1" applyBorder="1" applyAlignment="1">
      <alignment horizontal="center"/>
    </xf>
    <xf numFmtId="49" fontId="2" fillId="0" borderId="0" xfId="2" applyNumberFormat="1" applyFont="1" applyFill="1" applyBorder="1" applyAlignment="1">
      <alignment horizontal="centerContinuous"/>
    </xf>
    <xf numFmtId="49" fontId="2" fillId="0" borderId="11" xfId="2" applyNumberFormat="1" applyFont="1" applyFill="1" applyBorder="1" applyAlignment="1">
      <alignment horizontal="center"/>
    </xf>
    <xf numFmtId="49" fontId="2" fillId="0" borderId="10" xfId="2" applyNumberFormat="1" applyFont="1" applyFill="1" applyBorder="1" applyAlignment="1">
      <alignment horizontal="centerContinuous"/>
    </xf>
    <xf numFmtId="49" fontId="2" fillId="0" borderId="14" xfId="2" applyNumberFormat="1" applyFont="1" applyFill="1" applyBorder="1" applyAlignment="1">
      <alignment horizontal="centerContinuous"/>
    </xf>
    <xf numFmtId="49" fontId="2" fillId="0" borderId="15" xfId="2" applyNumberFormat="1" applyFont="1" applyFill="1" applyBorder="1" applyAlignment="1">
      <alignment horizontal="centerContinuous"/>
    </xf>
    <xf numFmtId="49" fontId="2" fillId="0" borderId="16" xfId="2" applyNumberFormat="1" applyFont="1" applyFill="1" applyBorder="1" applyAlignment="1">
      <alignment horizontal="centerContinuous"/>
    </xf>
    <xf numFmtId="49" fontId="2" fillId="0" borderId="17" xfId="2" applyNumberFormat="1" applyFont="1" applyFill="1" applyBorder="1" applyAlignment="1">
      <alignment horizontal="center"/>
    </xf>
    <xf numFmtId="49" fontId="2" fillId="0" borderId="18" xfId="2" applyNumberFormat="1" applyFont="1" applyBorder="1" applyAlignment="1">
      <alignment horizontal="center"/>
    </xf>
    <xf numFmtId="49" fontId="2" fillId="0" borderId="19" xfId="2" applyNumberFormat="1" applyFont="1" applyBorder="1" applyAlignment="1">
      <alignment horizontal="center"/>
    </xf>
    <xf numFmtId="49" fontId="2" fillId="0" borderId="0" xfId="2" applyNumberFormat="1" applyFont="1" applyBorder="1" applyAlignment="1">
      <alignment horizontal="center"/>
    </xf>
    <xf numFmtId="49" fontId="2" fillId="0" borderId="20" xfId="2" applyNumberFormat="1" applyFont="1" applyFill="1" applyBorder="1" applyAlignment="1">
      <alignment horizontal="left"/>
    </xf>
    <xf numFmtId="49" fontId="2" fillId="0" borderId="21" xfId="2" applyNumberFormat="1" applyFont="1" applyFill="1" applyBorder="1" applyAlignment="1">
      <alignment horizontal="center"/>
    </xf>
    <xf numFmtId="49" fontId="2" fillId="0" borderId="10" xfId="2" applyNumberFormat="1" applyFont="1" applyFill="1" applyBorder="1" applyAlignment="1">
      <alignment horizontal="center"/>
    </xf>
    <xf numFmtId="49" fontId="2" fillId="0" borderId="12" xfId="2" applyNumberFormat="1" applyFont="1" applyFill="1" applyBorder="1" applyAlignment="1">
      <alignment horizontal="center"/>
    </xf>
    <xf numFmtId="49" fontId="2" fillId="0" borderId="21" xfId="2" applyNumberFormat="1" applyFont="1" applyBorder="1" applyAlignment="1">
      <alignment horizontal="center"/>
    </xf>
    <xf numFmtId="49" fontId="2" fillId="0" borderId="21" xfId="2" applyNumberFormat="1" applyFont="1" applyBorder="1" applyAlignment="1">
      <alignment horizontal="left"/>
    </xf>
    <xf numFmtId="49" fontId="2" fillId="0" borderId="22" xfId="2" applyNumberFormat="1" applyFont="1" applyBorder="1"/>
    <xf numFmtId="49" fontId="2" fillId="0" borderId="23" xfId="2" applyNumberFormat="1" applyFont="1" applyBorder="1" applyAlignment="1">
      <alignment horizontal="center"/>
    </xf>
    <xf numFmtId="49" fontId="2" fillId="0" borderId="24" xfId="2" applyNumberFormat="1" applyFont="1" applyBorder="1" applyAlignment="1">
      <alignment horizontal="center"/>
    </xf>
    <xf numFmtId="49" fontId="2" fillId="0" borderId="25" xfId="2" applyNumberFormat="1" applyFont="1" applyBorder="1" applyAlignment="1">
      <alignment horizontal="center"/>
    </xf>
    <xf numFmtId="49" fontId="2" fillId="0" borderId="26" xfId="2" applyNumberFormat="1" applyFont="1" applyBorder="1" applyAlignment="1">
      <alignment horizontal="center"/>
    </xf>
    <xf numFmtId="49" fontId="2" fillId="0" borderId="27" xfId="2" applyNumberFormat="1" applyFont="1" applyBorder="1"/>
    <xf numFmtId="49" fontId="2" fillId="0" borderId="23" xfId="2" applyNumberFormat="1" applyFont="1" applyFill="1" applyBorder="1" applyAlignment="1">
      <alignment horizontal="left"/>
    </xf>
    <xf numFmtId="49" fontId="2" fillId="0" borderId="24" xfId="2" applyNumberFormat="1" applyFont="1" applyFill="1" applyBorder="1" applyAlignment="1">
      <alignment horizontal="center"/>
    </xf>
    <xf numFmtId="49" fontId="2" fillId="0" borderId="23" xfId="2" applyNumberFormat="1" applyFont="1" applyFill="1" applyBorder="1" applyAlignment="1">
      <alignment horizontal="center"/>
    </xf>
    <xf numFmtId="49" fontId="2" fillId="0" borderId="26" xfId="2" applyNumberFormat="1" applyFont="1" applyFill="1" applyBorder="1" applyAlignment="1">
      <alignment horizontal="center"/>
    </xf>
    <xf numFmtId="49" fontId="2" fillId="0" borderId="28" xfId="2" applyNumberFormat="1" applyFont="1" applyBorder="1" applyAlignment="1">
      <alignment horizontal="center"/>
    </xf>
    <xf numFmtId="0" fontId="7" fillId="0" borderId="0" xfId="2" applyFont="1"/>
    <xf numFmtId="0" fontId="4" fillId="0" borderId="0" xfId="2" applyFont="1"/>
    <xf numFmtId="0" fontId="2" fillId="0" borderId="0" xfId="2" applyFont="1"/>
    <xf numFmtId="0" fontId="4" fillId="0" borderId="29" xfId="2" applyFont="1" applyBorder="1"/>
    <xf numFmtId="165" fontId="4" fillId="0" borderId="29" xfId="2" applyNumberFormat="1" applyFont="1" applyBorder="1" applyAlignment="1">
      <alignment horizontal="right"/>
    </xf>
    <xf numFmtId="165" fontId="5" fillId="2" borderId="29" xfId="2" applyNumberFormat="1" applyFont="1" applyFill="1" applyBorder="1" applyAlignment="1">
      <alignment horizontal="right"/>
    </xf>
    <xf numFmtId="0" fontId="4" fillId="0" borderId="30" xfId="2" applyFont="1" applyBorder="1"/>
    <xf numFmtId="165" fontId="4" fillId="0" borderId="30" xfId="2" applyNumberFormat="1" applyFont="1" applyBorder="1" applyAlignment="1">
      <alignment horizontal="right"/>
    </xf>
    <xf numFmtId="0" fontId="8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/>
    <xf numFmtId="0" fontId="8" fillId="0" borderId="33" xfId="0" applyFont="1" applyBorder="1"/>
    <xf numFmtId="0" fontId="5" fillId="3" borderId="29" xfId="2" applyFont="1" applyFill="1" applyBorder="1"/>
    <xf numFmtId="0" fontId="9" fillId="3" borderId="29" xfId="2" applyFont="1" applyFill="1" applyBorder="1"/>
    <xf numFmtId="0" fontId="5" fillId="2" borderId="29" xfId="2" applyFont="1" applyFill="1" applyBorder="1"/>
    <xf numFmtId="0" fontId="0" fillId="0" borderId="0" xfId="0" applyAlignment="1">
      <alignment horizontal="center" wrapText="1"/>
    </xf>
    <xf numFmtId="4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14" xfId="2" applyFont="1" applyBorder="1"/>
    <xf numFmtId="165" fontId="5" fillId="0" borderId="30" xfId="2" applyNumberFormat="1" applyFont="1" applyBorder="1" applyAlignment="1">
      <alignment horizontal="right"/>
    </xf>
    <xf numFmtId="165" fontId="5" fillId="0" borderId="29" xfId="2" applyNumberFormat="1" applyFont="1" applyBorder="1" applyAlignment="1">
      <alignment horizontal="right"/>
    </xf>
    <xf numFmtId="0" fontId="10" fillId="0" borderId="14" xfId="2" applyFont="1" applyFill="1" applyBorder="1"/>
    <xf numFmtId="0" fontId="0" fillId="0" borderId="29" xfId="0" applyBorder="1"/>
    <xf numFmtId="0" fontId="5" fillId="2" borderId="14" xfId="2" applyFont="1" applyFill="1" applyBorder="1"/>
    <xf numFmtId="0" fontId="4" fillId="0" borderId="14" xfId="2" applyFont="1" applyFill="1" applyBorder="1"/>
    <xf numFmtId="165" fontId="4" fillId="0" borderId="16" xfId="2" applyNumberFormat="1" applyFont="1" applyBorder="1" applyAlignment="1">
      <alignment horizontal="right"/>
    </xf>
    <xf numFmtId="165" fontId="5" fillId="2" borderId="16" xfId="2" applyNumberFormat="1" applyFont="1" applyFill="1" applyBorder="1" applyAlignment="1">
      <alignment horizontal="right"/>
    </xf>
    <xf numFmtId="165" fontId="2" fillId="0" borderId="29" xfId="2" applyNumberFormat="1" applyFont="1" applyBorder="1" applyAlignment="1">
      <alignment horizontal="right"/>
    </xf>
    <xf numFmtId="4" fontId="0" fillId="4" borderId="16" xfId="0" applyNumberFormat="1" applyFill="1" applyBorder="1"/>
    <xf numFmtId="4" fontId="0" fillId="4" borderId="29" xfId="0" applyNumberFormat="1" applyFill="1" applyBorder="1"/>
    <xf numFmtId="49" fontId="2" fillId="0" borderId="21" xfId="2" applyNumberFormat="1" applyFont="1" applyFill="1" applyBorder="1" applyAlignment="1">
      <alignment horizontal="centerContinuous"/>
    </xf>
    <xf numFmtId="49" fontId="2" fillId="0" borderId="30" xfId="2" applyNumberFormat="1" applyFont="1" applyFill="1" applyBorder="1" applyAlignment="1">
      <alignment horizontal="centerContinuous"/>
    </xf>
    <xf numFmtId="164" fontId="0" fillId="0" borderId="0" xfId="1" applyFont="1"/>
    <xf numFmtId="165" fontId="0" fillId="0" borderId="16" xfId="0" applyNumberFormat="1" applyBorder="1"/>
    <xf numFmtId="165" fontId="0" fillId="0" borderId="29" xfId="0" applyNumberFormat="1" applyBorder="1"/>
    <xf numFmtId="49" fontId="2" fillId="0" borderId="21" xfId="2" applyNumberFormat="1" applyFont="1" applyFill="1" applyBorder="1" applyAlignment="1">
      <alignment horizontal="center" vertical="center" wrapText="1" shrinkToFit="1"/>
    </xf>
    <xf numFmtId="49" fontId="2" fillId="0" borderId="24" xfId="2" applyNumberFormat="1" applyFont="1" applyFill="1" applyBorder="1" applyAlignment="1">
      <alignment horizontal="center" vertical="center" wrapText="1" shrinkToFit="1"/>
    </xf>
    <xf numFmtId="49" fontId="2" fillId="0" borderId="21" xfId="2" applyNumberFormat="1" applyFont="1" applyBorder="1" applyAlignment="1">
      <alignment horizontal="center" vertical="center" wrapText="1"/>
    </xf>
    <xf numFmtId="49" fontId="2" fillId="0" borderId="24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34" xfId="2" applyNumberFormat="1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0" borderId="35" xfId="2" applyNumberFormat="1" applyFont="1" applyFill="1" applyBorder="1" applyAlignment="1">
      <alignment horizontal="center" vertical="center" wrapText="1"/>
    </xf>
    <xf numFmtId="49" fontId="2" fillId="0" borderId="36" xfId="2" applyNumberFormat="1" applyFont="1" applyFill="1" applyBorder="1" applyAlignment="1">
      <alignment horizontal="center" vertical="center" wrapText="1"/>
    </xf>
    <xf numFmtId="49" fontId="2" fillId="0" borderId="37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center" shrinkToFit="1"/>
    </xf>
    <xf numFmtId="49" fontId="2" fillId="0" borderId="6" xfId="2" applyNumberFormat="1" applyFont="1" applyBorder="1" applyAlignment="1">
      <alignment horizontal="center" shrinkToFit="1"/>
    </xf>
    <xf numFmtId="49" fontId="2" fillId="0" borderId="2" xfId="2" applyNumberFormat="1" applyFont="1" applyBorder="1" applyAlignment="1">
      <alignment horizontal="center" shrinkToFit="1"/>
    </xf>
    <xf numFmtId="49" fontId="2" fillId="0" borderId="38" xfId="2" applyNumberFormat="1" applyFont="1" applyBorder="1" applyAlignment="1">
      <alignment horizontal="center" shrinkToFit="1"/>
    </xf>
    <xf numFmtId="49" fontId="2" fillId="0" borderId="36" xfId="2" applyNumberFormat="1" applyFont="1" applyBorder="1" applyAlignment="1">
      <alignment horizontal="center" shrinkToFit="1"/>
    </xf>
    <xf numFmtId="49" fontId="2" fillId="0" borderId="37" xfId="2" applyNumberFormat="1" applyFont="1" applyBorder="1" applyAlignment="1">
      <alignment horizontal="center" shrinkToFit="1"/>
    </xf>
    <xf numFmtId="0" fontId="10" fillId="5" borderId="14" xfId="2" applyFont="1" applyFill="1" applyBorder="1"/>
    <xf numFmtId="165" fontId="9" fillId="3" borderId="29" xfId="2" applyNumberFormat="1" applyFont="1" applyFill="1" applyBorder="1" applyAlignment="1">
      <alignment horizontal="right"/>
    </xf>
  </cellXfs>
  <cellStyles count="4">
    <cellStyle name="Millares" xfId="1" builtinId="3"/>
    <cellStyle name="Normal" xfId="0" builtinId="0"/>
    <cellStyle name="Normal_Hoja1" xfId="2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38100</xdr:rowOff>
    </xdr:from>
    <xdr:to>
      <xdr:col>1</xdr:col>
      <xdr:colOff>0</xdr:colOff>
      <xdr:row>2</xdr:row>
      <xdr:rowOff>76200</xdr:rowOff>
    </xdr:to>
    <xdr:pic>
      <xdr:nvPicPr>
        <xdr:cNvPr id="11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810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5"/>
  <sheetViews>
    <sheetView tabSelected="1" zoomScale="85" workbookViewId="0">
      <selection activeCell="F22" sqref="F22"/>
    </sheetView>
  </sheetViews>
  <sheetFormatPr baseColWidth="10" defaultRowHeight="18" customHeight="1"/>
  <cols>
    <col min="1" max="1" width="19" customWidth="1"/>
    <col min="2" max="2" width="17" customWidth="1"/>
    <col min="3" max="3" width="14.5703125" customWidth="1"/>
    <col min="4" max="4" width="16.140625" customWidth="1"/>
    <col min="5" max="5" width="14.5703125" customWidth="1"/>
    <col min="6" max="6" width="20.42578125" customWidth="1"/>
    <col min="7" max="7" width="19" customWidth="1"/>
    <col min="8" max="9" width="15.7109375" customWidth="1"/>
    <col min="10" max="10" width="11" bestFit="1" customWidth="1"/>
    <col min="11" max="11" width="12.140625" bestFit="1" customWidth="1"/>
    <col min="12" max="12" width="13" customWidth="1"/>
    <col min="13" max="13" width="14.140625" customWidth="1"/>
    <col min="14" max="14" width="13.42578125" bestFit="1" customWidth="1"/>
    <col min="15" max="15" width="11" bestFit="1" customWidth="1"/>
    <col min="16" max="16" width="13.42578125" customWidth="1"/>
    <col min="17" max="17" width="11" bestFit="1" customWidth="1"/>
    <col min="18" max="18" width="13.140625" customWidth="1"/>
    <col min="19" max="19" width="13.5703125" customWidth="1"/>
    <col min="20" max="20" width="14.140625" customWidth="1"/>
    <col min="21" max="21" width="11.7109375" bestFit="1" customWidth="1"/>
    <col min="22" max="22" width="13" bestFit="1" customWidth="1"/>
    <col min="23" max="23" width="16.28515625" customWidth="1"/>
    <col min="24" max="24" width="14.5703125" bestFit="1" customWidth="1"/>
    <col min="25" max="25" width="11.7109375" bestFit="1" customWidth="1"/>
    <col min="28" max="28" width="18" customWidth="1"/>
  </cols>
  <sheetData>
    <row r="1" spans="1:53" ht="18" customHeight="1">
      <c r="B1" s="85" t="s">
        <v>69</v>
      </c>
      <c r="C1" s="85"/>
      <c r="D1" s="85"/>
      <c r="E1" s="85"/>
      <c r="F1" s="85"/>
    </row>
    <row r="2" spans="1:53" ht="18" customHeight="1">
      <c r="B2" s="84" t="s">
        <v>70</v>
      </c>
      <c r="C2" s="84"/>
      <c r="D2" s="84"/>
      <c r="E2" s="84"/>
      <c r="F2" s="84"/>
    </row>
    <row r="3" spans="1:53" ht="18" customHeight="1" thickBot="1">
      <c r="B3" s="59"/>
      <c r="C3" s="59"/>
      <c r="D3" s="59"/>
      <c r="E3" s="59"/>
      <c r="F3" s="59"/>
    </row>
    <row r="4" spans="1:53" ht="18" customHeight="1">
      <c r="A4" s="52"/>
      <c r="B4" s="1"/>
      <c r="C4" s="2" t="s">
        <v>0</v>
      </c>
      <c r="D4" s="3" t="s">
        <v>1</v>
      </c>
      <c r="E4" s="3"/>
      <c r="F4" s="4" t="s">
        <v>2</v>
      </c>
      <c r="G4" s="5"/>
      <c r="H4" s="86" t="s">
        <v>3</v>
      </c>
      <c r="I4" s="87"/>
      <c r="J4" s="88"/>
      <c r="K4" s="6" t="s">
        <v>4</v>
      </c>
      <c r="L4" s="75"/>
      <c r="M4" s="7" t="s">
        <v>5</v>
      </c>
      <c r="N4" s="8" t="s">
        <v>6</v>
      </c>
      <c r="O4" s="9" t="s">
        <v>7</v>
      </c>
      <c r="P4" s="6"/>
      <c r="Q4" s="6"/>
      <c r="R4" s="6"/>
      <c r="S4" s="92" t="s">
        <v>8</v>
      </c>
      <c r="T4" s="93"/>
      <c r="U4" s="94"/>
      <c r="V4" s="7" t="s">
        <v>9</v>
      </c>
      <c r="W4" s="10" t="s">
        <v>10</v>
      </c>
      <c r="X4" s="11"/>
    </row>
    <row r="5" spans="1:53" ht="18" customHeight="1">
      <c r="A5" s="53" t="s">
        <v>11</v>
      </c>
      <c r="B5" s="12" t="s">
        <v>12</v>
      </c>
      <c r="C5" s="13" t="s">
        <v>13</v>
      </c>
      <c r="D5" s="14" t="s">
        <v>14</v>
      </c>
      <c r="E5" s="14" t="s">
        <v>15</v>
      </c>
      <c r="F5" s="15" t="s">
        <v>16</v>
      </c>
      <c r="G5" s="16" t="s">
        <v>17</v>
      </c>
      <c r="H5" s="89"/>
      <c r="I5" s="90"/>
      <c r="J5" s="91"/>
      <c r="K5" s="17" t="s">
        <v>18</v>
      </c>
      <c r="L5" s="76"/>
      <c r="M5" s="18" t="s">
        <v>19</v>
      </c>
      <c r="N5" s="19" t="s">
        <v>20</v>
      </c>
      <c r="O5" s="20" t="s">
        <v>21</v>
      </c>
      <c r="P5" s="21"/>
      <c r="Q5" s="22"/>
      <c r="R5" s="23" t="s">
        <v>22</v>
      </c>
      <c r="S5" s="95" t="s">
        <v>23</v>
      </c>
      <c r="T5" s="96"/>
      <c r="U5" s="97"/>
      <c r="V5" s="18" t="s">
        <v>24</v>
      </c>
      <c r="W5" s="24" t="s">
        <v>25</v>
      </c>
      <c r="X5" s="25"/>
    </row>
    <row r="6" spans="1:53" ht="18" customHeight="1">
      <c r="A6" s="54"/>
      <c r="B6" s="12"/>
      <c r="C6" s="13" t="s">
        <v>26</v>
      </c>
      <c r="D6" s="14" t="s">
        <v>26</v>
      </c>
      <c r="E6" s="26" t="s">
        <v>27</v>
      </c>
      <c r="F6" s="15" t="s">
        <v>28</v>
      </c>
      <c r="G6" s="16" t="s">
        <v>29</v>
      </c>
      <c r="H6" s="27" t="s">
        <v>30</v>
      </c>
      <c r="I6" s="28" t="s">
        <v>31</v>
      </c>
      <c r="J6" s="28" t="s">
        <v>28</v>
      </c>
      <c r="K6" s="28" t="s">
        <v>32</v>
      </c>
      <c r="L6" s="28" t="s">
        <v>20</v>
      </c>
      <c r="M6" s="29" t="s">
        <v>33</v>
      </c>
      <c r="N6" s="29" t="s">
        <v>34</v>
      </c>
      <c r="O6" s="28" t="s">
        <v>35</v>
      </c>
      <c r="P6" s="28" t="s">
        <v>36</v>
      </c>
      <c r="Q6" s="80" t="s">
        <v>37</v>
      </c>
      <c r="R6" s="30" t="s">
        <v>38</v>
      </c>
      <c r="S6" s="31" t="s">
        <v>39</v>
      </c>
      <c r="T6" s="32" t="s">
        <v>40</v>
      </c>
      <c r="U6" s="82" t="s">
        <v>37</v>
      </c>
      <c r="V6" s="18" t="s">
        <v>41</v>
      </c>
      <c r="W6" s="24" t="s">
        <v>42</v>
      </c>
      <c r="X6" s="25" t="s">
        <v>29</v>
      </c>
    </row>
    <row r="7" spans="1:53" ht="18" customHeight="1" thickBot="1">
      <c r="A7" s="55"/>
      <c r="B7" s="33"/>
      <c r="C7" s="34"/>
      <c r="D7" s="35"/>
      <c r="E7" s="36"/>
      <c r="F7" s="37" t="s">
        <v>43</v>
      </c>
      <c r="G7" s="38"/>
      <c r="H7" s="39" t="s">
        <v>44</v>
      </c>
      <c r="I7" s="40" t="s">
        <v>45</v>
      </c>
      <c r="J7" s="40" t="s">
        <v>46</v>
      </c>
      <c r="K7" s="40" t="s">
        <v>46</v>
      </c>
      <c r="L7" s="40" t="s">
        <v>47</v>
      </c>
      <c r="M7" s="41" t="s">
        <v>48</v>
      </c>
      <c r="N7" s="41" t="s">
        <v>49</v>
      </c>
      <c r="O7" s="40" t="s">
        <v>50</v>
      </c>
      <c r="P7" s="40" t="s">
        <v>51</v>
      </c>
      <c r="Q7" s="81"/>
      <c r="R7" s="42"/>
      <c r="S7" s="35" t="s">
        <v>52</v>
      </c>
      <c r="T7" s="35" t="s">
        <v>53</v>
      </c>
      <c r="U7" s="83"/>
      <c r="V7" s="40" t="s">
        <v>54</v>
      </c>
      <c r="W7" s="36" t="s">
        <v>55</v>
      </c>
      <c r="X7" s="43"/>
    </row>
    <row r="8" spans="1:53" ht="18" customHeight="1">
      <c r="A8" s="50" t="s">
        <v>56</v>
      </c>
      <c r="B8" s="67" t="s">
        <v>57</v>
      </c>
      <c r="C8" s="51">
        <v>973449.9</v>
      </c>
      <c r="D8" s="51">
        <v>209197.9</v>
      </c>
      <c r="E8" s="64">
        <f t="shared" ref="E8:E11" si="0">C8+D8</f>
        <v>1182647.8</v>
      </c>
      <c r="F8" s="51">
        <v>2800</v>
      </c>
      <c r="G8" s="64">
        <f t="shared" ref="G8:G11" si="1">E8+F8</f>
        <v>1185447.8</v>
      </c>
      <c r="H8" s="51">
        <v>82761.7</v>
      </c>
      <c r="I8" s="51">
        <v>121704.9</v>
      </c>
      <c r="J8" s="51">
        <v>1809.9</v>
      </c>
      <c r="K8" s="51">
        <v>11943.7</v>
      </c>
      <c r="L8" s="51">
        <v>1074.5</v>
      </c>
      <c r="M8" s="51">
        <v>2.5</v>
      </c>
      <c r="N8" s="51">
        <v>8685.2999999999993</v>
      </c>
      <c r="O8" s="51">
        <v>4322</v>
      </c>
      <c r="P8" s="51">
        <v>6644.3</v>
      </c>
      <c r="Q8" s="51">
        <v>1245.5</v>
      </c>
      <c r="R8" s="51">
        <v>19443.8</v>
      </c>
      <c r="S8" s="51">
        <v>708.8</v>
      </c>
      <c r="T8" s="51">
        <v>0</v>
      </c>
      <c r="U8" s="51">
        <v>505.9</v>
      </c>
      <c r="V8" s="51">
        <v>500</v>
      </c>
      <c r="W8" s="51">
        <v>6985.7</v>
      </c>
      <c r="X8" s="64">
        <f>SUM(H8:W8)+G8</f>
        <v>1453786.3</v>
      </c>
    </row>
    <row r="9" spans="1:53" ht="18" customHeight="1">
      <c r="A9" s="47" t="s">
        <v>58</v>
      </c>
      <c r="B9" s="67" t="s">
        <v>57</v>
      </c>
      <c r="C9" s="48">
        <v>928781</v>
      </c>
      <c r="D9" s="48">
        <v>179312.5</v>
      </c>
      <c r="E9" s="64">
        <f t="shared" si="0"/>
        <v>1108093.5</v>
      </c>
      <c r="F9" s="48">
        <v>2800</v>
      </c>
      <c r="G9" s="64">
        <f t="shared" si="1"/>
        <v>1110893.5</v>
      </c>
      <c r="H9" s="48">
        <v>80338.600000000006</v>
      </c>
      <c r="I9" s="48">
        <v>157933.9</v>
      </c>
      <c r="J9" s="48">
        <v>1809.9</v>
      </c>
      <c r="K9" s="48">
        <v>32950.1</v>
      </c>
      <c r="L9" s="48">
        <v>2964.4</v>
      </c>
      <c r="M9" s="48">
        <v>10.6</v>
      </c>
      <c r="N9" s="48">
        <v>8003.2</v>
      </c>
      <c r="O9" s="48">
        <v>8278.1</v>
      </c>
      <c r="P9" s="48">
        <v>12726.1</v>
      </c>
      <c r="Q9" s="48">
        <v>0</v>
      </c>
      <c r="R9" s="48">
        <v>37241.5</v>
      </c>
      <c r="S9" s="48">
        <v>0</v>
      </c>
      <c r="T9" s="48">
        <v>0</v>
      </c>
      <c r="U9" s="48">
        <v>0</v>
      </c>
      <c r="V9" s="48">
        <v>500</v>
      </c>
      <c r="W9" s="48">
        <v>5739.6</v>
      </c>
      <c r="X9" s="64">
        <f>SUM(H9:W9)+G9</f>
        <v>1459389.5</v>
      </c>
    </row>
    <row r="10" spans="1:53" ht="18" customHeight="1">
      <c r="A10" s="47" t="s">
        <v>59</v>
      </c>
      <c r="B10" s="67" t="s">
        <v>57</v>
      </c>
      <c r="C10" s="48">
        <v>851434.88873000001</v>
      </c>
      <c r="D10" s="48">
        <v>189274.3254</v>
      </c>
      <c r="E10" s="64">
        <f t="shared" si="0"/>
        <v>1040709.21413</v>
      </c>
      <c r="F10" s="48">
        <v>2800</v>
      </c>
      <c r="G10" s="64">
        <f t="shared" si="1"/>
        <v>1043509.21413</v>
      </c>
      <c r="H10" s="48">
        <v>63578.700839999998</v>
      </c>
      <c r="I10" s="48">
        <v>124986.30834</v>
      </c>
      <c r="J10" s="48">
        <v>1809.9</v>
      </c>
      <c r="K10" s="48">
        <v>13189.145060000001</v>
      </c>
      <c r="L10" s="48">
        <v>1186.5968800000001</v>
      </c>
      <c r="M10" s="48">
        <v>3.30579</v>
      </c>
      <c r="N10" s="48">
        <v>8232.9016800000009</v>
      </c>
      <c r="O10" s="48">
        <v>6424.0036300000002</v>
      </c>
      <c r="P10" s="48">
        <v>9875.7531799999997</v>
      </c>
      <c r="Q10" s="48">
        <v>1364.1</v>
      </c>
      <c r="R10" s="48">
        <v>28900.2</v>
      </c>
      <c r="S10" s="48">
        <v>1013.8</v>
      </c>
      <c r="T10" s="48">
        <v>0</v>
      </c>
      <c r="U10" s="48">
        <v>723.5</v>
      </c>
      <c r="V10" s="48">
        <v>499.99997000000002</v>
      </c>
      <c r="W10" s="48">
        <v>6191.6829799999996</v>
      </c>
      <c r="X10" s="64">
        <f>SUM(H10:W10)+G10</f>
        <v>1311489.1124800001</v>
      </c>
      <c r="Y10" s="61"/>
    </row>
    <row r="11" spans="1:53" ht="18" customHeight="1">
      <c r="A11" s="58" t="s">
        <v>60</v>
      </c>
      <c r="B11" s="58" t="s">
        <v>57</v>
      </c>
      <c r="C11" s="49">
        <f>C8+C9+C10</f>
        <v>2753665.7887300001</v>
      </c>
      <c r="D11" s="49">
        <f>D8+D9+D10</f>
        <v>577784.7254</v>
      </c>
      <c r="E11" s="49">
        <f t="shared" si="0"/>
        <v>3331450.51413</v>
      </c>
      <c r="F11" s="49">
        <f>F8+F9+F10</f>
        <v>8400</v>
      </c>
      <c r="G11" s="49">
        <f t="shared" si="1"/>
        <v>3339850.51413</v>
      </c>
      <c r="H11" s="49">
        <f t="shared" ref="H11:X11" si="2">H8+H9+H10</f>
        <v>226679.00083999999</v>
      </c>
      <c r="I11" s="49">
        <f t="shared" si="2"/>
        <v>404625.10833999998</v>
      </c>
      <c r="J11" s="49">
        <f t="shared" si="2"/>
        <v>5429.7000000000007</v>
      </c>
      <c r="K11" s="49">
        <f t="shared" si="2"/>
        <v>58082.945060000005</v>
      </c>
      <c r="L11" s="49">
        <f t="shared" si="2"/>
        <v>5225.4968800000006</v>
      </c>
      <c r="M11" s="49">
        <f t="shared" si="2"/>
        <v>16.40579</v>
      </c>
      <c r="N11" s="49">
        <f>N8+N9+N10</f>
        <v>24921.401680000003</v>
      </c>
      <c r="O11" s="49">
        <f t="shared" si="2"/>
        <v>19024.103630000001</v>
      </c>
      <c r="P11" s="49">
        <f t="shared" si="2"/>
        <v>29246.153180000001</v>
      </c>
      <c r="Q11" s="49">
        <f>Q8+Q9+Q10</f>
        <v>2609.6</v>
      </c>
      <c r="R11" s="49">
        <f t="shared" si="2"/>
        <v>85585.5</v>
      </c>
      <c r="S11" s="49">
        <f t="shared" si="2"/>
        <v>1722.6</v>
      </c>
      <c r="T11" s="49">
        <f t="shared" si="2"/>
        <v>0</v>
      </c>
      <c r="U11" s="49">
        <f t="shared" si="2"/>
        <v>1229.4000000000001</v>
      </c>
      <c r="V11" s="49">
        <f t="shared" si="2"/>
        <v>1499.9999700000001</v>
      </c>
      <c r="W11" s="49">
        <f t="shared" si="2"/>
        <v>18916.982980000001</v>
      </c>
      <c r="X11" s="49">
        <f t="shared" si="2"/>
        <v>4224664.9124800004</v>
      </c>
    </row>
    <row r="12" spans="1:53" ht="18" customHeight="1">
      <c r="A12" s="63" t="s">
        <v>61</v>
      </c>
      <c r="B12" s="67" t="s">
        <v>57</v>
      </c>
      <c r="C12" s="70">
        <v>960479.5</v>
      </c>
      <c r="D12" s="48">
        <v>209197.9</v>
      </c>
      <c r="E12" s="64">
        <v>1169677.5</v>
      </c>
      <c r="F12" s="48">
        <v>2800</v>
      </c>
      <c r="G12" s="64">
        <v>1172477.5</v>
      </c>
      <c r="H12" s="48">
        <v>71500.3</v>
      </c>
      <c r="I12" s="48">
        <v>140558.9</v>
      </c>
      <c r="J12" s="48">
        <v>1809.9</v>
      </c>
      <c r="K12" s="48">
        <v>22955.9</v>
      </c>
      <c r="L12" s="48">
        <v>2065.3000000000002</v>
      </c>
      <c r="M12" s="48">
        <v>0</v>
      </c>
      <c r="N12" s="48">
        <v>9115.7999999999993</v>
      </c>
      <c r="O12" s="48">
        <v>6570.2</v>
      </c>
      <c r="P12" s="48">
        <v>10100.5</v>
      </c>
      <c r="Q12" s="48">
        <v>2580.6999999999998</v>
      </c>
      <c r="R12" s="48">
        <v>29557.9</v>
      </c>
      <c r="S12" s="48">
        <v>439.3</v>
      </c>
      <c r="T12" s="48">
        <v>0</v>
      </c>
      <c r="U12" s="48">
        <v>313.5</v>
      </c>
      <c r="V12" s="48">
        <v>500</v>
      </c>
      <c r="W12" s="48">
        <v>6765</v>
      </c>
      <c r="X12" s="64">
        <v>1477310.7</v>
      </c>
      <c r="AB12" s="77"/>
    </row>
    <row r="13" spans="1:53" ht="18" customHeight="1">
      <c r="A13" s="63" t="s">
        <v>62</v>
      </c>
      <c r="B13" s="67" t="s">
        <v>57</v>
      </c>
      <c r="C13" s="70">
        <v>1199716.3</v>
      </c>
      <c r="D13" s="48">
        <v>189274.3</v>
      </c>
      <c r="E13" s="64">
        <v>1388990.6</v>
      </c>
      <c r="F13" s="48">
        <v>2800</v>
      </c>
      <c r="G13" s="64">
        <v>1391790.6</v>
      </c>
      <c r="H13" s="48">
        <v>143106.70000000001</v>
      </c>
      <c r="I13" s="48">
        <v>281326.7</v>
      </c>
      <c r="J13" s="48">
        <v>1809.9</v>
      </c>
      <c r="K13" s="48">
        <v>125783.9</v>
      </c>
      <c r="L13" s="48">
        <v>11316.5</v>
      </c>
      <c r="M13" s="48">
        <v>4.0999999999999996</v>
      </c>
      <c r="N13" s="48">
        <v>7902.8</v>
      </c>
      <c r="O13" s="48">
        <v>6282</v>
      </c>
      <c r="P13" s="48">
        <v>9657.5</v>
      </c>
      <c r="Q13" s="48">
        <v>2029.9</v>
      </c>
      <c r="R13" s="48">
        <v>28261.599999999999</v>
      </c>
      <c r="S13" s="48">
        <v>476.3</v>
      </c>
      <c r="T13" s="48">
        <v>0</v>
      </c>
      <c r="U13" s="48">
        <v>340</v>
      </c>
      <c r="V13" s="48">
        <v>500</v>
      </c>
      <c r="W13" s="48">
        <v>6796.3</v>
      </c>
      <c r="X13" s="64">
        <v>2017384.8</v>
      </c>
    </row>
    <row r="14" spans="1:53" s="45" customFormat="1" ht="18" customHeight="1">
      <c r="A14" s="63" t="s">
        <v>63</v>
      </c>
      <c r="B14" s="67" t="s">
        <v>57</v>
      </c>
      <c r="C14" s="48">
        <v>1213697.8999999999</v>
      </c>
      <c r="D14" s="48">
        <v>219159.7</v>
      </c>
      <c r="E14" s="64">
        <v>1432857.7</v>
      </c>
      <c r="F14" s="48">
        <v>2800</v>
      </c>
      <c r="G14" s="64">
        <v>1435657.7</v>
      </c>
      <c r="H14" s="48">
        <v>137553.70000000001</v>
      </c>
      <c r="I14" s="48">
        <v>270410.2</v>
      </c>
      <c r="J14" s="48">
        <v>1809.9</v>
      </c>
      <c r="K14" s="48">
        <v>63883.5</v>
      </c>
      <c r="L14" s="48">
        <v>5747.4</v>
      </c>
      <c r="M14" s="48">
        <v>0</v>
      </c>
      <c r="N14" s="48">
        <v>8562.6</v>
      </c>
      <c r="O14" s="48">
        <v>9986.4</v>
      </c>
      <c r="P14" s="48">
        <v>15352.3</v>
      </c>
      <c r="Q14" s="48">
        <v>2082.3000000000002</v>
      </c>
      <c r="R14" s="48">
        <v>44926.8</v>
      </c>
      <c r="S14" s="48">
        <v>1970.8</v>
      </c>
      <c r="T14" s="48">
        <v>0</v>
      </c>
      <c r="U14" s="48">
        <v>1412</v>
      </c>
      <c r="V14" s="48">
        <v>500</v>
      </c>
      <c r="W14" s="48">
        <v>6894.7</v>
      </c>
      <c r="X14" s="64">
        <v>2006750.3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1:53" s="45" customFormat="1" ht="18" customHeight="1">
      <c r="A15" s="68" t="s">
        <v>65</v>
      </c>
      <c r="B15" s="58" t="s">
        <v>57</v>
      </c>
      <c r="C15" s="49">
        <f t="shared" ref="C15:N15" si="3">C12+C13+C14</f>
        <v>3373893.6999999997</v>
      </c>
      <c r="D15" s="49">
        <f t="shared" si="3"/>
        <v>617631.89999999991</v>
      </c>
      <c r="E15" s="49">
        <f t="shared" si="3"/>
        <v>3991525.8</v>
      </c>
      <c r="F15" s="49">
        <f t="shared" si="3"/>
        <v>8400</v>
      </c>
      <c r="G15" s="49">
        <f t="shared" si="3"/>
        <v>3999925.8</v>
      </c>
      <c r="H15" s="49">
        <f t="shared" si="3"/>
        <v>352160.7</v>
      </c>
      <c r="I15" s="49">
        <f t="shared" si="3"/>
        <v>692295.8</v>
      </c>
      <c r="J15" s="49">
        <f t="shared" si="3"/>
        <v>5429.7000000000007</v>
      </c>
      <c r="K15" s="49">
        <f t="shared" si="3"/>
        <v>212623.3</v>
      </c>
      <c r="L15" s="49">
        <f t="shared" si="3"/>
        <v>19129.199999999997</v>
      </c>
      <c r="M15" s="49">
        <f t="shared" si="3"/>
        <v>4.0999999999999996</v>
      </c>
      <c r="N15" s="49">
        <f t="shared" si="3"/>
        <v>25581.199999999997</v>
      </c>
      <c r="O15" s="49">
        <f t="shared" ref="O15:V15" si="4">O12+O13+O14</f>
        <v>22838.6</v>
      </c>
      <c r="P15" s="49">
        <f t="shared" si="4"/>
        <v>35110.300000000003</v>
      </c>
      <c r="Q15" s="49">
        <f t="shared" si="4"/>
        <v>6692.9000000000005</v>
      </c>
      <c r="R15" s="49">
        <f>R12+R13+R14</f>
        <v>102746.3</v>
      </c>
      <c r="S15" s="49">
        <f>S12+S13+S14</f>
        <v>2886.4</v>
      </c>
      <c r="T15" s="49">
        <f>T12+T13+T14</f>
        <v>0</v>
      </c>
      <c r="U15" s="49">
        <f>U12+U13+U14</f>
        <v>2065.5</v>
      </c>
      <c r="V15" s="49">
        <f t="shared" si="4"/>
        <v>1500</v>
      </c>
      <c r="W15" s="49">
        <f>W12+W13+W14</f>
        <v>20456</v>
      </c>
      <c r="X15" s="49">
        <f>X12+X13+X14</f>
        <v>5501445.7999999998</v>
      </c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s="45" customFormat="1" ht="18" customHeight="1">
      <c r="A16" s="63" t="s">
        <v>64</v>
      </c>
      <c r="B16" s="67" t="s">
        <v>57</v>
      </c>
      <c r="C16" s="48">
        <v>1096305</v>
      </c>
      <c r="D16" s="48">
        <v>219159.7</v>
      </c>
      <c r="E16" s="65">
        <v>1315464.8</v>
      </c>
      <c r="F16" s="48">
        <v>2800</v>
      </c>
      <c r="G16" s="72">
        <v>1318264.8</v>
      </c>
      <c r="H16" s="48">
        <v>106499.1</v>
      </c>
      <c r="I16" s="48">
        <v>209361.4</v>
      </c>
      <c r="J16" s="48">
        <v>1809.9</v>
      </c>
      <c r="K16" s="48">
        <v>38484.9</v>
      </c>
      <c r="L16" s="48">
        <v>3462.4</v>
      </c>
      <c r="M16" s="48">
        <v>4.5</v>
      </c>
      <c r="N16" s="48">
        <v>8910.5</v>
      </c>
      <c r="O16" s="48">
        <v>7839.7</v>
      </c>
      <c r="P16" s="48">
        <v>12052.1</v>
      </c>
      <c r="Q16" s="48">
        <v>1985.8</v>
      </c>
      <c r="R16" s="48">
        <v>35269.1</v>
      </c>
      <c r="S16" s="48">
        <v>0</v>
      </c>
      <c r="T16" s="48">
        <v>0</v>
      </c>
      <c r="U16" s="48">
        <v>604.1</v>
      </c>
      <c r="V16" s="48">
        <v>500</v>
      </c>
      <c r="W16" s="48">
        <v>7678.1</v>
      </c>
      <c r="X16" s="72">
        <v>1752726.4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26" ht="18" customHeight="1">
      <c r="A17" s="69" t="s">
        <v>66</v>
      </c>
      <c r="B17" s="67" t="s">
        <v>57</v>
      </c>
      <c r="C17" s="70">
        <v>1167734.3999999999</v>
      </c>
      <c r="D17" s="48">
        <v>199236.1</v>
      </c>
      <c r="E17" s="65">
        <v>1366970.5</v>
      </c>
      <c r="F17" s="48">
        <v>2800</v>
      </c>
      <c r="G17" s="72">
        <v>1369770.5</v>
      </c>
      <c r="H17" s="48">
        <v>101953.4</v>
      </c>
      <c r="I17" s="48">
        <v>200425.2</v>
      </c>
      <c r="J17" s="48">
        <v>1809.9</v>
      </c>
      <c r="K17" s="48">
        <v>48911.199999999997</v>
      </c>
      <c r="L17" s="48">
        <v>4400.3999999999996</v>
      </c>
      <c r="M17" s="48">
        <v>0</v>
      </c>
      <c r="N17" s="48">
        <v>9798.6</v>
      </c>
      <c r="O17" s="48">
        <v>8014.4</v>
      </c>
      <c r="P17" s="48">
        <v>12320.7</v>
      </c>
      <c r="Q17" s="48">
        <v>3150</v>
      </c>
      <c r="R17" s="48">
        <v>36055</v>
      </c>
      <c r="S17" s="48">
        <v>1270.0999999999999</v>
      </c>
      <c r="T17" s="48">
        <v>0</v>
      </c>
      <c r="U17" s="48">
        <v>306</v>
      </c>
      <c r="V17" s="48">
        <v>500</v>
      </c>
      <c r="W17" s="48">
        <v>7167.3</v>
      </c>
      <c r="X17" s="72">
        <v>1805852.7</v>
      </c>
    </row>
    <row r="18" spans="1:26" ht="18" customHeight="1">
      <c r="A18" s="69" t="s">
        <v>67</v>
      </c>
      <c r="B18" s="67" t="s">
        <v>57</v>
      </c>
      <c r="C18" s="70">
        <v>1169971.3999999999</v>
      </c>
      <c r="D18" s="48">
        <v>219159.7</v>
      </c>
      <c r="E18" s="65">
        <v>1389131.2</v>
      </c>
      <c r="F18" s="48">
        <v>2800</v>
      </c>
      <c r="G18" s="72">
        <v>1391931.2</v>
      </c>
      <c r="H18" s="48">
        <v>97935</v>
      </c>
      <c r="I18" s="48">
        <v>192525.7</v>
      </c>
      <c r="J18" s="48">
        <v>1809.9</v>
      </c>
      <c r="K18" s="48">
        <v>17126.900000000001</v>
      </c>
      <c r="L18" s="48">
        <v>1540.9</v>
      </c>
      <c r="M18" s="48">
        <v>4.9000000000000004</v>
      </c>
      <c r="N18" s="48">
        <v>10213.200000000001</v>
      </c>
      <c r="O18" s="48">
        <v>8536.5</v>
      </c>
      <c r="P18" s="48">
        <v>13123.3</v>
      </c>
      <c r="Q18" s="48">
        <v>2481.8000000000002</v>
      </c>
      <c r="R18" s="48">
        <v>38403.9</v>
      </c>
      <c r="S18" s="48">
        <v>0</v>
      </c>
      <c r="T18" s="48">
        <v>0</v>
      </c>
      <c r="U18" s="48">
        <v>2072.1</v>
      </c>
      <c r="V18" s="48">
        <v>500</v>
      </c>
      <c r="W18" s="48">
        <v>7306.1</v>
      </c>
      <c r="X18" s="72">
        <v>1785511.4</v>
      </c>
    </row>
    <row r="19" spans="1:26" ht="18" customHeight="1">
      <c r="A19" s="68" t="s">
        <v>68</v>
      </c>
      <c r="B19" s="58"/>
      <c r="C19" s="71">
        <f>C16+C17+C18</f>
        <v>3434010.8</v>
      </c>
      <c r="D19" s="71">
        <f t="shared" ref="D19:X19" si="5">D16+D17+D18</f>
        <v>637555.5</v>
      </c>
      <c r="E19" s="71">
        <f>E16+E17+E18</f>
        <v>4071566.5</v>
      </c>
      <c r="F19" s="71">
        <f t="shared" si="5"/>
        <v>8400</v>
      </c>
      <c r="G19" s="71">
        <f t="shared" si="5"/>
        <v>4079966.5</v>
      </c>
      <c r="H19" s="71">
        <f t="shared" si="5"/>
        <v>306387.5</v>
      </c>
      <c r="I19" s="71">
        <f t="shared" si="5"/>
        <v>602312.30000000005</v>
      </c>
      <c r="J19" s="71">
        <f t="shared" si="5"/>
        <v>5429.7000000000007</v>
      </c>
      <c r="K19" s="71">
        <f t="shared" si="5"/>
        <v>104523</v>
      </c>
      <c r="L19" s="71">
        <f t="shared" si="5"/>
        <v>9403.6999999999989</v>
      </c>
      <c r="M19" s="71">
        <f t="shared" si="5"/>
        <v>9.4</v>
      </c>
      <c r="N19" s="71">
        <f t="shared" si="5"/>
        <v>28922.3</v>
      </c>
      <c r="O19" s="71">
        <f t="shared" si="5"/>
        <v>24390.6</v>
      </c>
      <c r="P19" s="71">
        <f t="shared" si="5"/>
        <v>37496.100000000006</v>
      </c>
      <c r="Q19" s="71">
        <f t="shared" si="5"/>
        <v>7617.6</v>
      </c>
      <c r="R19" s="71">
        <f t="shared" si="5"/>
        <v>109728</v>
      </c>
      <c r="S19" s="71">
        <f t="shared" si="5"/>
        <v>1270.0999999999999</v>
      </c>
      <c r="T19" s="71">
        <f t="shared" si="5"/>
        <v>0</v>
      </c>
      <c r="U19" s="71">
        <f t="shared" si="5"/>
        <v>2982.2</v>
      </c>
      <c r="V19" s="71">
        <f t="shared" si="5"/>
        <v>1500</v>
      </c>
      <c r="W19" s="71">
        <f t="shared" si="5"/>
        <v>22151.5</v>
      </c>
      <c r="X19" s="71">
        <f t="shared" si="5"/>
        <v>5344090.5</v>
      </c>
    </row>
    <row r="20" spans="1:26" ht="18" customHeight="1">
      <c r="A20" s="66" t="s">
        <v>71</v>
      </c>
      <c r="B20" s="67" t="s">
        <v>57</v>
      </c>
      <c r="C20" s="78">
        <v>1210039.2</v>
      </c>
      <c r="D20" s="79">
        <v>209197.9</v>
      </c>
      <c r="E20" s="65">
        <v>1419237.1</v>
      </c>
      <c r="F20" s="79">
        <v>2800</v>
      </c>
      <c r="G20" s="72">
        <v>1422037.1</v>
      </c>
      <c r="H20" s="79">
        <v>105465.2</v>
      </c>
      <c r="I20" s="79">
        <v>207329</v>
      </c>
      <c r="J20" s="79">
        <v>1809.9</v>
      </c>
      <c r="K20" s="79">
        <v>45937.4</v>
      </c>
      <c r="L20" s="79">
        <v>4132.8999999999996</v>
      </c>
      <c r="M20" s="79">
        <v>0</v>
      </c>
      <c r="N20" s="79">
        <v>10120.1</v>
      </c>
      <c r="O20" s="79">
        <v>7229.1</v>
      </c>
      <c r="P20" s="79">
        <v>11113.4</v>
      </c>
      <c r="Q20" s="79">
        <v>2011.6</v>
      </c>
      <c r="R20" s="79">
        <v>32522</v>
      </c>
      <c r="S20" s="79">
        <v>2890.5</v>
      </c>
      <c r="T20" s="79">
        <v>0</v>
      </c>
      <c r="U20" s="79">
        <v>974.9</v>
      </c>
      <c r="V20" s="79">
        <v>500</v>
      </c>
      <c r="W20" s="79">
        <v>7440.6</v>
      </c>
      <c r="X20" s="72">
        <v>1861513.7</v>
      </c>
      <c r="Y20" s="60"/>
    </row>
    <row r="21" spans="1:26" ht="18" customHeight="1">
      <c r="A21" s="98" t="s">
        <v>72</v>
      </c>
      <c r="B21" s="67" t="s">
        <v>57</v>
      </c>
      <c r="C21" s="73">
        <v>1190422.5</v>
      </c>
      <c r="D21" s="74">
        <v>189274.3</v>
      </c>
      <c r="E21" s="65">
        <f>C21+D21</f>
        <v>1379696.8</v>
      </c>
      <c r="F21" s="74">
        <v>2800</v>
      </c>
      <c r="G21" s="72">
        <f>E21+F21</f>
        <v>1382496.8</v>
      </c>
      <c r="H21" s="74">
        <v>103957.7</v>
      </c>
      <c r="I21" s="74">
        <v>204365.4</v>
      </c>
      <c r="J21" s="74">
        <v>1809.9</v>
      </c>
      <c r="K21" s="74">
        <v>15533.7</v>
      </c>
      <c r="L21" s="74">
        <v>1397.5</v>
      </c>
      <c r="M21" s="74">
        <v>5.2</v>
      </c>
      <c r="N21" s="74">
        <v>9720</v>
      </c>
      <c r="O21" s="74">
        <v>6930.8</v>
      </c>
      <c r="P21" s="74">
        <v>10654.8</v>
      </c>
      <c r="Q21" s="74">
        <v>4517.3</v>
      </c>
      <c r="R21" s="74">
        <v>31180</v>
      </c>
      <c r="S21" s="74">
        <v>2186.3000000000002</v>
      </c>
      <c r="T21" s="74">
        <v>0</v>
      </c>
      <c r="U21" s="74">
        <v>592.29999999999995</v>
      </c>
      <c r="V21" s="74">
        <v>500</v>
      </c>
      <c r="W21" s="74">
        <v>7353.8</v>
      </c>
      <c r="X21" s="72">
        <f>G21+H21+I21+J21+K21+L21+M21+N21+O21+P21+Q21+R21+S21+T21+U21+V21+W21</f>
        <v>1783201.5</v>
      </c>
      <c r="Y21" s="60"/>
    </row>
    <row r="22" spans="1:26" s="62" customFormat="1" ht="18" customHeight="1">
      <c r="A22" s="66" t="s">
        <v>73</v>
      </c>
      <c r="B22" s="67" t="s">
        <v>57</v>
      </c>
      <c r="C22" s="73">
        <v>1450556.7</v>
      </c>
      <c r="D22" s="74">
        <v>199236.1</v>
      </c>
      <c r="E22" s="65">
        <f>C22+D22</f>
        <v>1649792.8</v>
      </c>
      <c r="F22" s="74">
        <v>2800</v>
      </c>
      <c r="G22" s="72">
        <f>E22+F22</f>
        <v>1652592.8</v>
      </c>
      <c r="H22" s="74">
        <v>119231.1</v>
      </c>
      <c r="I22" s="74">
        <v>232304.1</v>
      </c>
      <c r="J22" s="74">
        <v>1809.9</v>
      </c>
      <c r="K22" s="74">
        <v>47215.4</v>
      </c>
      <c r="L22" s="74">
        <v>4247.8999999999996</v>
      </c>
      <c r="M22" s="74">
        <v>0</v>
      </c>
      <c r="N22" s="74">
        <v>10964.3</v>
      </c>
      <c r="O22" s="74">
        <v>5812.8</v>
      </c>
      <c r="P22" s="74">
        <v>8936.1</v>
      </c>
      <c r="Q22" s="74">
        <v>0</v>
      </c>
      <c r="R22" s="74">
        <v>26150.400000000001</v>
      </c>
      <c r="S22" s="74">
        <v>131.5</v>
      </c>
      <c r="T22" s="74">
        <v>0</v>
      </c>
      <c r="U22" s="74">
        <v>695.1</v>
      </c>
      <c r="V22" s="74">
        <v>500</v>
      </c>
      <c r="W22" s="74">
        <v>7652</v>
      </c>
      <c r="X22" s="72">
        <f>G22+H22+I22+J22+K22+L22+M22+N22+O22+P22+Q22+R22+S22+T22+U22+V22+W22</f>
        <v>2118243.4000000004</v>
      </c>
    </row>
    <row r="23" spans="1:26" ht="18" customHeight="1">
      <c r="A23" s="56" t="s">
        <v>27</v>
      </c>
      <c r="B23" s="57" t="s">
        <v>57</v>
      </c>
      <c r="C23" s="99">
        <f>C11+C15+C19+C20+C21+C22</f>
        <v>13412588.688729998</v>
      </c>
      <c r="D23" s="99">
        <f>D11+D15+D19+D20+D21+D22</f>
        <v>2430680.4253999996</v>
      </c>
      <c r="E23" s="99">
        <f>E11+E15+E19+E20+E21+E22</f>
        <v>15843269.514130002</v>
      </c>
      <c r="F23" s="99">
        <f t="shared" ref="F23:W23" si="6">F11+F15+F19+F20+F21+F22</f>
        <v>33600</v>
      </c>
      <c r="G23" s="99">
        <f t="shared" si="6"/>
        <v>15876869.514130002</v>
      </c>
      <c r="H23" s="99">
        <f t="shared" si="6"/>
        <v>1213881.2008400001</v>
      </c>
      <c r="I23" s="99">
        <f>I11+I15+I19+I20+I21+I22</f>
        <v>2343231.7083400004</v>
      </c>
      <c r="J23" s="99">
        <f>J11+J15+J19+J20+J21+J22</f>
        <v>21718.800000000007</v>
      </c>
      <c r="K23" s="99">
        <f t="shared" si="6"/>
        <v>483915.74506000004</v>
      </c>
      <c r="L23" s="99">
        <f t="shared" si="6"/>
        <v>43536.696879999996</v>
      </c>
      <c r="M23" s="99">
        <f t="shared" si="6"/>
        <v>35.105789999999999</v>
      </c>
      <c r="N23" s="99">
        <f t="shared" si="6"/>
        <v>110229.30168</v>
      </c>
      <c r="O23" s="99">
        <f>O11+O15+O19+O20+O21+O22</f>
        <v>86226.003630000021</v>
      </c>
      <c r="P23" s="99">
        <f>P11+P15+P19+P20+P21+P22</f>
        <v>132556.85318000001</v>
      </c>
      <c r="Q23" s="99">
        <f>Q11+Q15+Q19+Q20+Q21+Q22</f>
        <v>23448.999999999996</v>
      </c>
      <c r="R23" s="99">
        <f t="shared" si="6"/>
        <v>387912.2</v>
      </c>
      <c r="S23" s="99">
        <f t="shared" si="6"/>
        <v>11087.400000000001</v>
      </c>
      <c r="T23" s="99">
        <f t="shared" si="6"/>
        <v>0</v>
      </c>
      <c r="U23" s="99">
        <f>U11+U15+U19+U20+U21+U22</f>
        <v>8539.4</v>
      </c>
      <c r="V23" s="99">
        <f t="shared" si="6"/>
        <v>5999.9999699999998</v>
      </c>
      <c r="W23" s="99">
        <f t="shared" si="6"/>
        <v>83970.882980000009</v>
      </c>
      <c r="X23" s="99">
        <f>X11+X15+X19+X20+X21+X22</f>
        <v>20833159.812480003</v>
      </c>
      <c r="Y23" s="61"/>
    </row>
    <row r="24" spans="1:26" ht="18" customHeight="1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6" ht="18" customHeight="1">
      <c r="Z25" s="61"/>
    </row>
  </sheetData>
  <mergeCells count="7">
    <mergeCell ref="Q6:Q7"/>
    <mergeCell ref="U6:U7"/>
    <mergeCell ref="B2:F2"/>
    <mergeCell ref="B1:F1"/>
    <mergeCell ref="H4:J5"/>
    <mergeCell ref="S4:U4"/>
    <mergeCell ref="S5:U5"/>
  </mergeCells>
  <phoneticPr fontId="6" type="noConversion"/>
  <pageMargins left="0.25" right="0.25" top="0.75" bottom="0.75" header="0.3" footer="0.3"/>
  <pageSetup paperSize="9" scale="38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Nacionales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Yani</cp:lastModifiedBy>
  <cp:lastPrinted>2016-01-29T13:54:06Z</cp:lastPrinted>
  <dcterms:created xsi:type="dcterms:W3CDTF">2012-06-11T14:52:20Z</dcterms:created>
  <dcterms:modified xsi:type="dcterms:W3CDTF">2016-02-24T14:08:17Z</dcterms:modified>
</cp:coreProperties>
</file>