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25" yWindow="120" windowWidth="6255" windowHeight="8880"/>
  </bookViews>
  <sheets>
    <sheet name="Ingresos Nacionales" sheetId="1" r:id="rId1"/>
  </sheets>
  <calcPr calcId="124519"/>
</workbook>
</file>

<file path=xl/calcChain.xml><?xml version="1.0" encoding="utf-8"?>
<calcChain xmlns="http://schemas.openxmlformats.org/spreadsheetml/2006/main">
  <c r="X22" i="1"/>
  <c r="E23"/>
  <c r="F23"/>
  <c r="H23"/>
  <c r="I23"/>
  <c r="J23"/>
  <c r="K23"/>
  <c r="L23"/>
  <c r="M23"/>
  <c r="N23"/>
  <c r="O23"/>
  <c r="P23"/>
  <c r="Q23"/>
  <c r="R23"/>
  <c r="S23"/>
  <c r="U23"/>
  <c r="V23"/>
  <c r="W23"/>
  <c r="D23"/>
  <c r="C23"/>
  <c r="E22"/>
  <c r="X21"/>
  <c r="E21"/>
  <c r="X20"/>
  <c r="E20"/>
  <c r="X18"/>
  <c r="E8"/>
  <c r="G8"/>
  <c r="X8"/>
  <c r="E9"/>
  <c r="G9"/>
  <c r="X9"/>
  <c r="E10"/>
  <c r="G10"/>
  <c r="X10"/>
  <c r="C11"/>
  <c r="D11"/>
  <c r="E11"/>
  <c r="F11"/>
  <c r="G11"/>
  <c r="G23" s="1"/>
  <c r="H11"/>
  <c r="I11"/>
  <c r="J11"/>
  <c r="K11"/>
  <c r="L11"/>
  <c r="M11"/>
  <c r="N11"/>
  <c r="O11"/>
  <c r="P11"/>
  <c r="Q11"/>
  <c r="R11"/>
  <c r="S11"/>
  <c r="T11"/>
  <c r="U11"/>
  <c r="V11"/>
  <c r="W11"/>
  <c r="E12"/>
  <c r="G12"/>
  <c r="X12"/>
  <c r="E13"/>
  <c r="X13"/>
  <c r="X14"/>
  <c r="X15" s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6"/>
  <c r="X17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 l="1"/>
  <c r="T23"/>
  <c r="X11"/>
  <c r="X23" l="1"/>
</calcChain>
</file>

<file path=xl/sharedStrings.xml><?xml version="1.0" encoding="utf-8"?>
<sst xmlns="http://schemas.openxmlformats.org/spreadsheetml/2006/main" count="95" uniqueCount="74">
  <si>
    <t>C.F.I.</t>
  </si>
  <si>
    <t>FINANC.</t>
  </si>
  <si>
    <t xml:space="preserve">TRANSFER. </t>
  </si>
  <si>
    <t>IMPUESTO    A    LAS    GANANCIAS</t>
  </si>
  <si>
    <t>IMPUESTO SOBRE LOS</t>
  </si>
  <si>
    <t>IMPUESTO S/</t>
  </si>
  <si>
    <t>I.V.A.</t>
  </si>
  <si>
    <t>IMPUESTO   A   LOS   COMBUSTIBLES   LIQUIDOS</t>
  </si>
  <si>
    <t>REGIMEN DE LA ENERGIA ELECTRICA</t>
  </si>
  <si>
    <t xml:space="preserve">FONDO </t>
  </si>
  <si>
    <t>REG.SIMPLIF.</t>
  </si>
  <si>
    <t>MESES</t>
  </si>
  <si>
    <t>P R O V I N C I A S</t>
  </si>
  <si>
    <t>NETA  DE</t>
  </si>
  <si>
    <t>EDUCATIVO</t>
  </si>
  <si>
    <t>SUB-</t>
  </si>
  <si>
    <t>DE SERVICIOS</t>
  </si>
  <si>
    <t>S U B -</t>
  </si>
  <si>
    <t>BIENES PERSONALES</t>
  </si>
  <si>
    <t>LOS ACTIVOS</t>
  </si>
  <si>
    <t>LEY Nº 23.966</t>
  </si>
  <si>
    <t>LEY Nº 23.966 y Nº 24.699</t>
  </si>
  <si>
    <t>LEY Nº 24.464</t>
  </si>
  <si>
    <t>L E Y    Nº  2 4 . 0 6 5</t>
  </si>
  <si>
    <t>COMPENS.</t>
  </si>
  <si>
    <t>P/PEQ.CONTRIB.</t>
  </si>
  <si>
    <t>LEY Nº 26.075</t>
  </si>
  <si>
    <t>TOTAL</t>
  </si>
  <si>
    <t xml:space="preserve">LEY </t>
  </si>
  <si>
    <t>T O T A L</t>
  </si>
  <si>
    <t>OB.DE INFRAEST.</t>
  </si>
  <si>
    <t>EXCEDENTE DEL</t>
  </si>
  <si>
    <t>LEY</t>
  </si>
  <si>
    <t>FDO. EDUC.</t>
  </si>
  <si>
    <t>Art. 5</t>
  </si>
  <si>
    <t>OBRAS DE</t>
  </si>
  <si>
    <t>VIALIDAD</t>
  </si>
  <si>
    <t>F.E.D.E.I.</t>
  </si>
  <si>
    <t>FO.NA.VI.</t>
  </si>
  <si>
    <t>FDO. P/COMP.</t>
  </si>
  <si>
    <t>TRANSF. A EMP.</t>
  </si>
  <si>
    <t>DE</t>
  </si>
  <si>
    <t>LEY Nº 24.977</t>
  </si>
  <si>
    <t>Nº 24.049</t>
  </si>
  <si>
    <t>BASICA SOCIAL</t>
  </si>
  <si>
    <t>CONURB.BONAER.</t>
  </si>
  <si>
    <t>Nº 24.699</t>
  </si>
  <si>
    <t>Art. 30</t>
  </si>
  <si>
    <t>LEY Nº 23.906</t>
  </si>
  <si>
    <t>Punto 2</t>
  </si>
  <si>
    <t>INFRAEST.</t>
  </si>
  <si>
    <t>PROVINCIAL</t>
  </si>
  <si>
    <t>TARIFA ELECT.</t>
  </si>
  <si>
    <t>ENERG. ELECT.</t>
  </si>
  <si>
    <t>DESEQUILIB.</t>
  </si>
  <si>
    <t>ART. 59 INC. A</t>
  </si>
  <si>
    <t>Enero</t>
  </si>
  <si>
    <t>CHACO</t>
  </si>
  <si>
    <t>Febrero</t>
  </si>
  <si>
    <t>Marzo</t>
  </si>
  <si>
    <t>Subtotal 1º trim</t>
  </si>
  <si>
    <t>Abril</t>
  </si>
  <si>
    <t>Mayo</t>
  </si>
  <si>
    <t>Junio</t>
  </si>
  <si>
    <t>Julio</t>
  </si>
  <si>
    <t>Subtotal 2º trim</t>
  </si>
  <si>
    <t>Agosto</t>
  </si>
  <si>
    <t>Septiembre</t>
  </si>
  <si>
    <t>Subtotal 3º trim</t>
  </si>
  <si>
    <t>MINISTERIO DE HACIENDA Y FINANZAS PÚBLICAS</t>
  </si>
  <si>
    <t>SUBSECRETARIA DE PROGRAMACIÓN ECONÓMICA Y PRESUPUESTO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</si>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</sst>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">
    <numFmt numFmtId="171" formatCode="_-* #,##0.00\ _€_-;\-* #,##0.00\ _€_-;_-* &quot;-&quot;??\ _€_-;_-@_-"/>
    <numFmt numFmtId="172" formatCode="#,##0.0"/>
  </numFmts>
  <fonts count="11">
    <font>
      <sz val="10"/>
      <name val="Arial"/>
    </font>
    <font>
      <sz val="10"/>
      <name val="Arial"/>
    </font>
    <font>
      <b/>
      <sz val="10"/>
      <name val="CG Omega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</font>
    <font>
      <sz val="8"/>
      <name val="Arial"/>
      <family val="2"/>
    </font>
    <font>
      <b/>
      <sz val="9"/>
      <name val="CG Omega"/>
      <family val="2"/>
    </font>
    <font>
      <b/>
      <sz val="10"/>
      <name val="Arial"/>
      <family val="2"/>
    </font>
    <font>
      <b/>
      <u/>
      <sz val="10"/>
      <name val="CG Omega"/>
    </font>
    <font>
      <sz val="10"/>
      <name val="CG Omega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8"/>
      </left>
      <right style="double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49" fontId="2" fillId="0" borderId="1" xfId="2" applyNumberFormat="1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9" fontId="2" fillId="0" borderId="3" xfId="2" applyNumberFormat="1" applyFont="1" applyBorder="1" applyAlignment="1">
      <alignment horizontal="center"/>
    </xf>
    <xf numFmtId="49" fontId="2" fillId="0" borderId="4" xfId="2" applyNumberFormat="1" applyFont="1" applyBorder="1" applyAlignment="1">
      <alignment horizontal="center"/>
    </xf>
    <xf numFmtId="49" fontId="2" fillId="0" borderId="5" xfId="2" applyNumberFormat="1" applyFont="1" applyBorder="1" applyAlignment="1">
      <alignment horizontal="center"/>
    </xf>
    <xf numFmtId="49" fontId="2" fillId="0" borderId="6" xfId="2" applyNumberFormat="1" applyFont="1" applyFill="1" applyBorder="1" applyAlignment="1">
      <alignment horizontal="centerContinuous"/>
    </xf>
    <xf numFmtId="49" fontId="2" fillId="0" borderId="3" xfId="2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Continuous"/>
    </xf>
    <xf numFmtId="49" fontId="2" fillId="0" borderId="4" xfId="2" applyNumberFormat="1" applyFont="1" applyFill="1" applyBorder="1" applyAlignment="1">
      <alignment horizontal="centerContinuous"/>
    </xf>
    <xf numFmtId="9" fontId="2" fillId="0" borderId="7" xfId="3" applyFont="1" applyBorder="1" applyAlignment="1">
      <alignment horizontal="center"/>
    </xf>
    <xf numFmtId="49" fontId="2" fillId="0" borderId="8" xfId="2" applyNumberFormat="1" applyFont="1" applyBorder="1" applyAlignment="1">
      <alignment horizontal="centerContinuous"/>
    </xf>
    <xf numFmtId="49" fontId="2" fillId="0" borderId="9" xfId="2" applyNumberFormat="1" applyFont="1" applyBorder="1" applyAlignment="1">
      <alignment horizontal="center"/>
    </xf>
    <xf numFmtId="49" fontId="2" fillId="0" borderId="10" xfId="2" applyNumberFormat="1" applyFont="1" applyBorder="1" applyAlignment="1">
      <alignment horizontal="center"/>
    </xf>
    <xf numFmtId="49" fontId="2" fillId="0" borderId="11" xfId="2" applyNumberFormat="1" applyFont="1" applyBorder="1" applyAlignment="1">
      <alignment horizontal="center"/>
    </xf>
    <xf numFmtId="49" fontId="2" fillId="0" borderId="12" xfId="2" applyNumberFormat="1" applyFont="1" applyBorder="1" applyAlignment="1">
      <alignment horizontal="center"/>
    </xf>
    <xf numFmtId="49" fontId="2" fillId="0" borderId="13" xfId="2" applyNumberFormat="1" applyFont="1" applyBorder="1" applyAlignment="1">
      <alignment horizontal="center"/>
    </xf>
    <xf numFmtId="49" fontId="2" fillId="0" borderId="0" xfId="2" applyNumberFormat="1" applyFont="1" applyFill="1" applyBorder="1" applyAlignment="1">
      <alignment horizontal="centerContinuous"/>
    </xf>
    <xf numFmtId="49" fontId="2" fillId="0" borderId="11" xfId="2" applyNumberFormat="1" applyFont="1" applyFill="1" applyBorder="1" applyAlignment="1">
      <alignment horizontal="center"/>
    </xf>
    <xf numFmtId="49" fontId="2" fillId="0" borderId="10" xfId="2" applyNumberFormat="1" applyFont="1" applyFill="1" applyBorder="1" applyAlignment="1">
      <alignment horizontal="centerContinuous"/>
    </xf>
    <xf numFmtId="49" fontId="2" fillId="0" borderId="14" xfId="2" applyNumberFormat="1" applyFont="1" applyFill="1" applyBorder="1" applyAlignment="1">
      <alignment horizontal="centerContinuous"/>
    </xf>
    <xf numFmtId="49" fontId="2" fillId="0" borderId="15" xfId="2" applyNumberFormat="1" applyFont="1" applyFill="1" applyBorder="1" applyAlignment="1">
      <alignment horizontal="centerContinuous"/>
    </xf>
    <xf numFmtId="49" fontId="2" fillId="0" borderId="16" xfId="2" applyNumberFormat="1" applyFont="1" applyFill="1" applyBorder="1" applyAlignment="1">
      <alignment horizontal="centerContinuous"/>
    </xf>
    <xf numFmtId="49" fontId="2" fillId="0" borderId="17" xfId="2" applyNumberFormat="1" applyFont="1" applyFill="1" applyBorder="1" applyAlignment="1">
      <alignment horizontal="center"/>
    </xf>
    <xf numFmtId="49" fontId="2" fillId="0" borderId="18" xfId="2" applyNumberFormat="1" applyFont="1" applyBorder="1" applyAlignment="1">
      <alignment horizontal="center"/>
    </xf>
    <xf numFmtId="49" fontId="2" fillId="0" borderId="19" xfId="2" applyNumberFormat="1" applyFont="1" applyBorder="1" applyAlignment="1">
      <alignment horizontal="center"/>
    </xf>
    <xf numFmtId="49" fontId="2" fillId="0" borderId="0" xfId="2" applyNumberFormat="1" applyFont="1" applyBorder="1" applyAlignment="1">
      <alignment horizontal="center"/>
    </xf>
    <xf numFmtId="49" fontId="2" fillId="0" borderId="20" xfId="2" applyNumberFormat="1" applyFont="1" applyFill="1" applyBorder="1" applyAlignment="1">
      <alignment horizontal="left"/>
    </xf>
    <xf numFmtId="49" fontId="2" fillId="0" borderId="21" xfId="2" applyNumberFormat="1" applyFont="1" applyFill="1" applyBorder="1" applyAlignment="1">
      <alignment horizontal="center"/>
    </xf>
    <xf numFmtId="49" fontId="2" fillId="0" borderId="10" xfId="2" applyNumberFormat="1" applyFont="1" applyFill="1" applyBorder="1" applyAlignment="1">
      <alignment horizontal="center"/>
    </xf>
    <xf numFmtId="49" fontId="2" fillId="0" borderId="12" xfId="2" applyNumberFormat="1" applyFont="1" applyFill="1" applyBorder="1" applyAlignment="1">
      <alignment horizontal="center"/>
    </xf>
    <xf numFmtId="49" fontId="2" fillId="0" borderId="21" xfId="2" applyNumberFormat="1" applyFont="1" applyBorder="1" applyAlignment="1">
      <alignment horizontal="center"/>
    </xf>
    <xf numFmtId="49" fontId="2" fillId="0" borderId="21" xfId="2" applyNumberFormat="1" applyFont="1" applyBorder="1" applyAlignment="1">
      <alignment horizontal="left"/>
    </xf>
    <xf numFmtId="49" fontId="2" fillId="0" borderId="22" xfId="2" applyNumberFormat="1" applyFont="1" applyBorder="1"/>
    <xf numFmtId="49" fontId="2" fillId="0" borderId="23" xfId="2" applyNumberFormat="1" applyFont="1" applyBorder="1" applyAlignment="1">
      <alignment horizontal="center"/>
    </xf>
    <xf numFmtId="49" fontId="2" fillId="0" borderId="24" xfId="2" applyNumberFormat="1" applyFont="1" applyBorder="1" applyAlignment="1">
      <alignment horizontal="center"/>
    </xf>
    <xf numFmtId="49" fontId="2" fillId="0" borderId="25" xfId="2" applyNumberFormat="1" applyFont="1" applyBorder="1" applyAlignment="1">
      <alignment horizontal="center"/>
    </xf>
    <xf numFmtId="49" fontId="2" fillId="0" borderId="26" xfId="2" applyNumberFormat="1" applyFont="1" applyBorder="1" applyAlignment="1">
      <alignment horizontal="center"/>
    </xf>
    <xf numFmtId="49" fontId="2" fillId="0" borderId="27" xfId="2" applyNumberFormat="1" applyFont="1" applyBorder="1"/>
    <xf numFmtId="49" fontId="2" fillId="0" borderId="23" xfId="2" applyNumberFormat="1" applyFont="1" applyFill="1" applyBorder="1" applyAlignment="1">
      <alignment horizontal="left"/>
    </xf>
    <xf numFmtId="49" fontId="2" fillId="0" borderId="24" xfId="2" applyNumberFormat="1" applyFont="1" applyFill="1" applyBorder="1" applyAlignment="1">
      <alignment horizontal="center"/>
    </xf>
    <xf numFmtId="49" fontId="2" fillId="0" borderId="23" xfId="2" applyNumberFormat="1" applyFont="1" applyFill="1" applyBorder="1" applyAlignment="1">
      <alignment horizontal="center"/>
    </xf>
    <xf numFmtId="49" fontId="2" fillId="0" borderId="26" xfId="2" applyNumberFormat="1" applyFont="1" applyFill="1" applyBorder="1" applyAlignment="1">
      <alignment horizontal="center"/>
    </xf>
    <xf numFmtId="49" fontId="2" fillId="0" borderId="28" xfId="2" applyNumberFormat="1" applyFont="1" applyBorder="1" applyAlignment="1">
      <alignment horizontal="center"/>
    </xf>
    <xf numFmtId="0" fontId="7" fillId="0" borderId="0" xfId="2" applyFont="1"/>
    <xf numFmtId="0" fontId="4" fillId="0" borderId="0" xfId="2" applyFont="1"/>
    <xf numFmtId="0" fontId="2" fillId="0" borderId="0" xfId="2" applyFont="1"/>
    <xf numFmtId="0" fontId="4" fillId="0" borderId="29" xfId="2" applyFont="1" applyBorder="1"/>
    <xf numFmtId="172" fontId="4" fillId="0" borderId="29" xfId="2" applyNumberFormat="1" applyFont="1" applyBorder="1" applyAlignment="1">
      <alignment horizontal="right"/>
    </xf>
    <xf numFmtId="172" fontId="5" fillId="2" borderId="29" xfId="2" applyNumberFormat="1" applyFont="1" applyFill="1" applyBorder="1" applyAlignment="1">
      <alignment horizontal="right"/>
    </xf>
    <xf numFmtId="0" fontId="4" fillId="0" borderId="30" xfId="2" applyFont="1" applyBorder="1"/>
    <xf numFmtId="172" fontId="4" fillId="0" borderId="30" xfId="2" applyNumberFormat="1" applyFont="1" applyBorder="1" applyAlignment="1">
      <alignment horizontal="right"/>
    </xf>
    <xf numFmtId="0" fontId="8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/>
    <xf numFmtId="0" fontId="8" fillId="0" borderId="33" xfId="0" applyFont="1" applyBorder="1"/>
    <xf numFmtId="0" fontId="5" fillId="3" borderId="29" xfId="2" applyFont="1" applyFill="1" applyBorder="1"/>
    <xf numFmtId="0" fontId="9" fillId="3" borderId="29" xfId="2" applyFont="1" applyFill="1" applyBorder="1"/>
    <xf numFmtId="0" fontId="5" fillId="2" borderId="29" xfId="2" applyFont="1" applyFill="1" applyBorder="1"/>
    <xf numFmtId="0" fontId="0" fillId="0" borderId="0" xfId="0" applyAlignment="1">
      <alignment horizontal="center" wrapText="1"/>
    </xf>
    <xf numFmtId="4" fontId="0" fillId="0" borderId="0" xfId="0" applyNumberFormat="1"/>
    <xf numFmtId="4" fontId="0" fillId="0" borderId="29" xfId="0" applyNumberFormat="1" applyBorder="1"/>
    <xf numFmtId="172" fontId="0" fillId="0" borderId="0" xfId="0" applyNumberFormat="1"/>
    <xf numFmtId="0" fontId="3" fillId="0" borderId="0" xfId="0" applyFont="1"/>
    <xf numFmtId="172" fontId="2" fillId="0" borderId="13" xfId="2" applyNumberFormat="1" applyFont="1" applyBorder="1" applyAlignment="1">
      <alignment horizontal="right"/>
    </xf>
    <xf numFmtId="172" fontId="4" fillId="0" borderId="35" xfId="2" applyNumberFormat="1" applyFont="1" applyBorder="1" applyAlignment="1">
      <alignment horizontal="right"/>
    </xf>
    <xf numFmtId="0" fontId="4" fillId="0" borderId="14" xfId="2" applyFont="1" applyBorder="1"/>
    <xf numFmtId="172" fontId="5" fillId="0" borderId="30" xfId="2" applyNumberFormat="1" applyFont="1" applyBorder="1" applyAlignment="1">
      <alignment horizontal="right"/>
    </xf>
    <xf numFmtId="172" fontId="5" fillId="0" borderId="29" xfId="2" applyNumberFormat="1" applyFont="1" applyBorder="1" applyAlignment="1">
      <alignment horizontal="right"/>
    </xf>
    <xf numFmtId="0" fontId="10" fillId="0" borderId="14" xfId="2" applyFont="1" applyFill="1" applyBorder="1"/>
    <xf numFmtId="0" fontId="0" fillId="0" borderId="29" xfId="0" applyBorder="1"/>
    <xf numFmtId="0" fontId="5" fillId="2" borderId="14" xfId="2" applyFont="1" applyFill="1" applyBorder="1"/>
    <xf numFmtId="0" fontId="4" fillId="0" borderId="14" xfId="2" applyFont="1" applyFill="1" applyBorder="1"/>
    <xf numFmtId="172" fontId="4" fillId="0" borderId="16" xfId="2" applyNumberFormat="1" applyFont="1" applyBorder="1" applyAlignment="1">
      <alignment horizontal="right"/>
    </xf>
    <xf numFmtId="172" fontId="5" fillId="2" borderId="16" xfId="2" applyNumberFormat="1" applyFont="1" applyFill="1" applyBorder="1" applyAlignment="1">
      <alignment horizontal="right"/>
    </xf>
    <xf numFmtId="4" fontId="0" fillId="0" borderId="16" xfId="0" applyNumberFormat="1" applyBorder="1"/>
    <xf numFmtId="172" fontId="2" fillId="0" borderId="29" xfId="2" applyNumberFormat="1" applyFont="1" applyBorder="1" applyAlignment="1">
      <alignment horizontal="right"/>
    </xf>
    <xf numFmtId="4" fontId="0" fillId="4" borderId="16" xfId="0" applyNumberFormat="1" applyFill="1" applyBorder="1"/>
    <xf numFmtId="4" fontId="0" fillId="4" borderId="29" xfId="0" applyNumberFormat="1" applyFill="1" applyBorder="1"/>
    <xf numFmtId="49" fontId="2" fillId="0" borderId="21" xfId="2" applyNumberFormat="1" applyFont="1" applyFill="1" applyBorder="1" applyAlignment="1">
      <alignment horizontal="centerContinuous"/>
    </xf>
    <xf numFmtId="49" fontId="2" fillId="0" borderId="30" xfId="2" applyNumberFormat="1" applyFont="1" applyFill="1" applyBorder="1" applyAlignment="1">
      <alignment horizontal="centerContinuous"/>
    </xf>
    <xf numFmtId="171" fontId="0" fillId="0" borderId="0" xfId="1" applyFont="1"/>
    <xf numFmtId="49" fontId="2" fillId="0" borderId="21" xfId="2" applyNumberFormat="1" applyFont="1" applyFill="1" applyBorder="1" applyAlignment="1">
      <alignment horizontal="center" vertical="center" wrapText="1" shrinkToFit="1"/>
    </xf>
    <xf numFmtId="49" fontId="2" fillId="0" borderId="24" xfId="2" applyNumberFormat="1" applyFont="1" applyFill="1" applyBorder="1" applyAlignment="1">
      <alignment horizontal="center" vertical="center" wrapText="1" shrinkToFit="1"/>
    </xf>
    <xf numFmtId="49" fontId="2" fillId="0" borderId="21" xfId="2" applyNumberFormat="1" applyFont="1" applyBorder="1" applyAlignment="1">
      <alignment horizontal="center" vertical="center" wrapText="1"/>
    </xf>
    <xf numFmtId="49" fontId="2" fillId="0" borderId="24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37" xfId="2" applyNumberFormat="1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0" borderId="38" xfId="2" applyNumberFormat="1" applyFont="1" applyFill="1" applyBorder="1" applyAlignment="1">
      <alignment horizontal="center" vertical="center" wrapText="1"/>
    </xf>
    <xf numFmtId="49" fontId="2" fillId="0" borderId="39" xfId="2" applyNumberFormat="1" applyFont="1" applyFill="1" applyBorder="1" applyAlignment="1">
      <alignment horizontal="center" vertical="center" wrapText="1"/>
    </xf>
    <xf numFmtId="49" fontId="2" fillId="0" borderId="40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center" shrinkToFit="1"/>
    </xf>
    <xf numFmtId="49" fontId="2" fillId="0" borderId="6" xfId="2" applyNumberFormat="1" applyFont="1" applyBorder="1" applyAlignment="1">
      <alignment horizontal="center" shrinkToFit="1"/>
    </xf>
    <xf numFmtId="49" fontId="2" fillId="0" borderId="2" xfId="2" applyNumberFormat="1" applyFont="1" applyBorder="1" applyAlignment="1">
      <alignment horizontal="center" shrinkToFit="1"/>
    </xf>
    <xf numFmtId="49" fontId="2" fillId="0" borderId="41" xfId="2" applyNumberFormat="1" applyFont="1" applyBorder="1" applyAlignment="1">
      <alignment horizontal="center" shrinkToFit="1"/>
    </xf>
    <xf numFmtId="49" fontId="2" fillId="0" borderId="39" xfId="2" applyNumberFormat="1" applyFont="1" applyBorder="1" applyAlignment="1">
      <alignment horizontal="center" shrinkToFit="1"/>
    </xf>
    <xf numFmtId="49" fontId="2" fillId="0" borderId="40" xfId="2" applyNumberFormat="1" applyFont="1" applyBorder="1" applyAlignment="1">
      <alignment horizontal="center" shrinkToFit="1"/>
    </xf>
    <xf numFmtId="172" fontId="9" fillId="3" borderId="29" xfId="2" applyNumberFormat="1" applyFont="1" applyFill="1" applyBorder="1" applyAlignment="1">
      <alignment horizontal="right"/>
    </xf>
    <xf numFmtId="172" fontId="0" fillId="0" borderId="0" xfId="0" applyNumberFormat="1" applyFill="1"/>
    <xf numFmtId="4" fontId="4" fillId="0" borderId="34" xfId="2" applyNumberFormat="1" applyFont="1" applyBorder="1" applyAlignment="1">
      <alignment horizontal="right"/>
    </xf>
    <xf numFmtId="4" fontId="4" fillId="0" borderId="11" xfId="2" applyNumberFormat="1" applyFont="1" applyBorder="1" applyAlignment="1">
      <alignment horizontal="right"/>
    </xf>
    <xf numFmtId="4" fontId="4" fillId="0" borderId="0" xfId="2" applyNumberFormat="1" applyFont="1" applyBorder="1" applyAlignment="1">
      <alignment horizontal="right"/>
    </xf>
    <xf numFmtId="4" fontId="4" fillId="0" borderId="36" xfId="2" applyNumberFormat="1" applyFont="1" applyBorder="1" applyAlignment="1">
      <alignment horizontal="right"/>
    </xf>
  </cellXfs>
  <cellStyles count="4">
    <cellStyle name="Millares" xfId="1" builtinId="3"/>
    <cellStyle name="Normal" xfId="0" builtinId="0"/>
    <cellStyle name="Normal_Hoja1" xfId="2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38100</xdr:rowOff>
    </xdr:from>
    <xdr:to>
      <xdr:col>1</xdr:col>
      <xdr:colOff>0</xdr:colOff>
      <xdr:row>2</xdr:row>
      <xdr:rowOff>76200</xdr:rowOff>
    </xdr:to>
    <xdr:pic>
      <xdr:nvPicPr>
        <xdr:cNvPr id="110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810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zoomScale="85" workbookViewId="0">
      <selection activeCell="L24" sqref="L24"/>
    </sheetView>
  </sheetViews>
  <sheetFormatPr baseColWidth="10" defaultRowHeight="18" customHeight="1"/>
  <cols>
    <col min="1" max="1" width="16.5703125" customWidth="1"/>
    <col min="2" max="3" width="12" customWidth="1"/>
    <col min="4" max="4" width="10.7109375" customWidth="1"/>
    <col min="5" max="5" width="14.5703125" customWidth="1"/>
    <col min="6" max="6" width="11.28515625" customWidth="1"/>
    <col min="7" max="7" width="11.5703125" customWidth="1"/>
    <col min="8" max="8" width="16.140625" customWidth="1"/>
    <col min="9" max="9" width="15.140625" customWidth="1"/>
    <col min="10" max="11" width="10.85546875" bestFit="1" customWidth="1"/>
    <col min="12" max="12" width="13" customWidth="1"/>
    <col min="13" max="13" width="14.140625" customWidth="1"/>
    <col min="14" max="14" width="13.28515625" bestFit="1" customWidth="1"/>
    <col min="15" max="15" width="10.85546875" bestFit="1" customWidth="1"/>
    <col min="16" max="16" width="12.5703125" bestFit="1" customWidth="1"/>
    <col min="17" max="17" width="10.85546875" bestFit="1" customWidth="1"/>
    <col min="18" max="18" width="10.28515625" customWidth="1"/>
    <col min="19" max="19" width="12.7109375" customWidth="1"/>
    <col min="20" max="20" width="10.42578125" customWidth="1"/>
    <col min="21" max="21" width="11.5703125" bestFit="1" customWidth="1"/>
    <col min="22" max="22" width="12.85546875" bestFit="1" customWidth="1"/>
    <col min="23" max="23" width="14.42578125" customWidth="1"/>
    <col min="24" max="24" width="12.85546875" bestFit="1" customWidth="1"/>
    <col min="25" max="25" width="11.7109375" bestFit="1" customWidth="1"/>
    <col min="28" max="28" width="18" customWidth="1"/>
  </cols>
  <sheetData>
    <row r="1" spans="1:53" ht="18" customHeight="1">
      <c r="B1" s="87" t="s">
        <v>69</v>
      </c>
      <c r="C1" s="87"/>
      <c r="D1" s="87"/>
      <c r="E1" s="87"/>
      <c r="F1" s="87"/>
    </row>
    <row r="2" spans="1:53" ht="18" customHeight="1">
      <c r="B2" s="86" t="s">
        <v>70</v>
      </c>
      <c r="C2" s="86"/>
      <c r="D2" s="86"/>
      <c r="E2" s="86"/>
      <c r="F2" s="86"/>
    </row>
    <row r="3" spans="1:53" ht="18" customHeight="1" thickBot="1">
      <c r="B3" s="59"/>
      <c r="C3" s="59"/>
      <c r="D3" s="59"/>
      <c r="E3" s="59"/>
      <c r="F3" s="59"/>
    </row>
    <row r="4" spans="1:53" ht="18" customHeight="1">
      <c r="A4" s="52"/>
      <c r="B4" s="1"/>
      <c r="C4" s="2" t="s">
        <v>0</v>
      </c>
      <c r="D4" s="3" t="s">
        <v>1</v>
      </c>
      <c r="E4" s="3"/>
      <c r="F4" s="4" t="s">
        <v>2</v>
      </c>
      <c r="G4" s="5"/>
      <c r="H4" s="88" t="s">
        <v>3</v>
      </c>
      <c r="I4" s="89"/>
      <c r="J4" s="90"/>
      <c r="K4" s="6" t="s">
        <v>4</v>
      </c>
      <c r="L4" s="79"/>
      <c r="M4" s="7" t="s">
        <v>5</v>
      </c>
      <c r="N4" s="8" t="s">
        <v>6</v>
      </c>
      <c r="O4" s="9" t="s">
        <v>7</v>
      </c>
      <c r="P4" s="6"/>
      <c r="Q4" s="6"/>
      <c r="R4" s="6"/>
      <c r="S4" s="94" t="s">
        <v>8</v>
      </c>
      <c r="T4" s="95"/>
      <c r="U4" s="96"/>
      <c r="V4" s="7" t="s">
        <v>9</v>
      </c>
      <c r="W4" s="10" t="s">
        <v>10</v>
      </c>
      <c r="X4" s="11"/>
    </row>
    <row r="5" spans="1:53" ht="18" customHeight="1">
      <c r="A5" s="53" t="s">
        <v>11</v>
      </c>
      <c r="B5" s="12" t="s">
        <v>12</v>
      </c>
      <c r="C5" s="13" t="s">
        <v>13</v>
      </c>
      <c r="D5" s="14" t="s">
        <v>14</v>
      </c>
      <c r="E5" s="14" t="s">
        <v>15</v>
      </c>
      <c r="F5" s="15" t="s">
        <v>16</v>
      </c>
      <c r="G5" s="16" t="s">
        <v>17</v>
      </c>
      <c r="H5" s="91"/>
      <c r="I5" s="92"/>
      <c r="J5" s="93"/>
      <c r="K5" s="17" t="s">
        <v>18</v>
      </c>
      <c r="L5" s="80"/>
      <c r="M5" s="18" t="s">
        <v>19</v>
      </c>
      <c r="N5" s="19" t="s">
        <v>20</v>
      </c>
      <c r="O5" s="20" t="s">
        <v>21</v>
      </c>
      <c r="P5" s="21"/>
      <c r="Q5" s="22"/>
      <c r="R5" s="23" t="s">
        <v>22</v>
      </c>
      <c r="S5" s="97" t="s">
        <v>23</v>
      </c>
      <c r="T5" s="98"/>
      <c r="U5" s="99"/>
      <c r="V5" s="18" t="s">
        <v>24</v>
      </c>
      <c r="W5" s="24" t="s">
        <v>25</v>
      </c>
      <c r="X5" s="25"/>
    </row>
    <row r="6" spans="1:53" ht="18" customHeight="1">
      <c r="A6" s="54"/>
      <c r="B6" s="12"/>
      <c r="C6" s="13" t="s">
        <v>26</v>
      </c>
      <c r="D6" s="14" t="s">
        <v>26</v>
      </c>
      <c r="E6" s="26" t="s">
        <v>27</v>
      </c>
      <c r="F6" s="15" t="s">
        <v>28</v>
      </c>
      <c r="G6" s="16" t="s">
        <v>29</v>
      </c>
      <c r="H6" s="27" t="s">
        <v>30</v>
      </c>
      <c r="I6" s="28" t="s">
        <v>31</v>
      </c>
      <c r="J6" s="28" t="s">
        <v>28</v>
      </c>
      <c r="K6" s="28" t="s">
        <v>32</v>
      </c>
      <c r="L6" s="28" t="s">
        <v>20</v>
      </c>
      <c r="M6" s="29" t="s">
        <v>33</v>
      </c>
      <c r="N6" s="29" t="s">
        <v>34</v>
      </c>
      <c r="O6" s="28" t="s">
        <v>35</v>
      </c>
      <c r="P6" s="28" t="s">
        <v>36</v>
      </c>
      <c r="Q6" s="82" t="s">
        <v>37</v>
      </c>
      <c r="R6" s="30" t="s">
        <v>38</v>
      </c>
      <c r="S6" s="31" t="s">
        <v>39</v>
      </c>
      <c r="T6" s="32" t="s">
        <v>40</v>
      </c>
      <c r="U6" s="84" t="s">
        <v>37</v>
      </c>
      <c r="V6" s="18" t="s">
        <v>41</v>
      </c>
      <c r="W6" s="24" t="s">
        <v>42</v>
      </c>
      <c r="X6" s="25" t="s">
        <v>29</v>
      </c>
    </row>
    <row r="7" spans="1:53" ht="18" customHeight="1" thickBot="1">
      <c r="A7" s="55"/>
      <c r="B7" s="33"/>
      <c r="C7" s="34"/>
      <c r="D7" s="35"/>
      <c r="E7" s="36"/>
      <c r="F7" s="37" t="s">
        <v>43</v>
      </c>
      <c r="G7" s="38"/>
      <c r="H7" s="39" t="s">
        <v>44</v>
      </c>
      <c r="I7" s="40" t="s">
        <v>45</v>
      </c>
      <c r="J7" s="40" t="s">
        <v>46</v>
      </c>
      <c r="K7" s="40" t="s">
        <v>46</v>
      </c>
      <c r="L7" s="40" t="s">
        <v>47</v>
      </c>
      <c r="M7" s="41" t="s">
        <v>48</v>
      </c>
      <c r="N7" s="41" t="s">
        <v>49</v>
      </c>
      <c r="O7" s="40" t="s">
        <v>50</v>
      </c>
      <c r="P7" s="40" t="s">
        <v>51</v>
      </c>
      <c r="Q7" s="83"/>
      <c r="R7" s="42"/>
      <c r="S7" s="35" t="s">
        <v>52</v>
      </c>
      <c r="T7" s="35" t="s">
        <v>53</v>
      </c>
      <c r="U7" s="85"/>
      <c r="V7" s="40" t="s">
        <v>54</v>
      </c>
      <c r="W7" s="36" t="s">
        <v>55</v>
      </c>
      <c r="X7" s="43"/>
    </row>
    <row r="8" spans="1:53" ht="18" customHeight="1">
      <c r="A8" s="50" t="s">
        <v>56</v>
      </c>
      <c r="B8" s="70" t="s">
        <v>57</v>
      </c>
      <c r="C8" s="51">
        <v>838503.3</v>
      </c>
      <c r="D8" s="51">
        <v>90892.78088000002</v>
      </c>
      <c r="E8" s="67">
        <f t="shared" ref="E8:E13" si="0">C8+D8</f>
        <v>929396.08088000002</v>
      </c>
      <c r="F8" s="51">
        <v>2800</v>
      </c>
      <c r="G8" s="67">
        <f>E8+F8</f>
        <v>932196.08088000002</v>
      </c>
      <c r="H8" s="51">
        <v>60609.3</v>
      </c>
      <c r="I8" s="51">
        <v>76331.100000000006</v>
      </c>
      <c r="J8" s="51">
        <v>1809.9</v>
      </c>
      <c r="K8" s="51">
        <v>7177.1</v>
      </c>
      <c r="L8" s="51">
        <v>645.70000000000005</v>
      </c>
      <c r="M8" s="51">
        <v>1.8</v>
      </c>
      <c r="N8" s="51">
        <v>7087.5</v>
      </c>
      <c r="O8" s="51">
        <v>3442.5</v>
      </c>
      <c r="P8" s="51">
        <v>4840.2</v>
      </c>
      <c r="Q8" s="51">
        <v>0</v>
      </c>
      <c r="R8" s="51">
        <v>15487.2</v>
      </c>
      <c r="S8" s="51">
        <v>783.9</v>
      </c>
      <c r="T8" s="51">
        <v>0</v>
      </c>
      <c r="U8" s="51">
        <v>561.4</v>
      </c>
      <c r="V8" s="51">
        <v>500</v>
      </c>
      <c r="W8" s="51">
        <v>5062.7</v>
      </c>
      <c r="X8" s="67">
        <f>SUM(H8:W8)+G8</f>
        <v>1116536.3808800001</v>
      </c>
    </row>
    <row r="9" spans="1:53" ht="18" customHeight="1">
      <c r="A9" s="47" t="s">
        <v>58</v>
      </c>
      <c r="B9" s="70" t="s">
        <v>57</v>
      </c>
      <c r="C9" s="48">
        <v>748082.2</v>
      </c>
      <c r="D9" s="48">
        <v>82629.800799999983</v>
      </c>
      <c r="E9" s="67">
        <f t="shared" si="0"/>
        <v>830712.00079999992</v>
      </c>
      <c r="F9" s="48">
        <v>2800</v>
      </c>
      <c r="G9" s="67">
        <f>E9+F9</f>
        <v>833512.00079999992</v>
      </c>
      <c r="H9" s="48">
        <v>58232.800000000003</v>
      </c>
      <c r="I9" s="48">
        <v>112722.9</v>
      </c>
      <c r="J9" s="48">
        <v>1809.9</v>
      </c>
      <c r="K9" s="48">
        <v>25993.1</v>
      </c>
      <c r="L9" s="48">
        <v>2338.5</v>
      </c>
      <c r="M9" s="48">
        <v>1.6</v>
      </c>
      <c r="N9" s="48">
        <v>6179.7</v>
      </c>
      <c r="O9" s="48">
        <v>5564.4</v>
      </c>
      <c r="P9" s="48">
        <v>7823.7</v>
      </c>
      <c r="Q9" s="48">
        <v>0</v>
      </c>
      <c r="R9" s="48">
        <v>25033.3</v>
      </c>
      <c r="S9" s="48">
        <v>0</v>
      </c>
      <c r="T9" s="48">
        <v>0</v>
      </c>
      <c r="U9" s="48">
        <v>0</v>
      </c>
      <c r="V9" s="48">
        <v>500</v>
      </c>
      <c r="W9" s="48">
        <v>4505</v>
      </c>
      <c r="X9" s="67">
        <f>SUM(H9:W9)+G9</f>
        <v>1084216.9007999999</v>
      </c>
    </row>
    <row r="10" spans="1:53" ht="18" customHeight="1">
      <c r="A10" s="47" t="s">
        <v>59</v>
      </c>
      <c r="B10" s="70" t="s">
        <v>57</v>
      </c>
      <c r="C10" s="48">
        <v>729995.9</v>
      </c>
      <c r="D10" s="48">
        <v>74366.820719999843</v>
      </c>
      <c r="E10" s="67">
        <f t="shared" si="0"/>
        <v>804362.72071999987</v>
      </c>
      <c r="F10" s="48">
        <v>2800</v>
      </c>
      <c r="G10" s="67">
        <f>E10+F10</f>
        <v>807162.72071999987</v>
      </c>
      <c r="H10" s="48">
        <v>48542</v>
      </c>
      <c r="I10" s="48">
        <v>93964.2</v>
      </c>
      <c r="J10" s="48">
        <v>1809.9</v>
      </c>
      <c r="K10" s="48">
        <v>8220.7000000000007</v>
      </c>
      <c r="L10" s="48">
        <v>739.6</v>
      </c>
      <c r="M10" s="48">
        <v>1.6</v>
      </c>
      <c r="N10" s="48">
        <v>6473.3</v>
      </c>
      <c r="O10" s="48">
        <v>4116.2</v>
      </c>
      <c r="P10" s="48">
        <v>5787.4</v>
      </c>
      <c r="Q10" s="48">
        <v>1061</v>
      </c>
      <c r="R10" s="48">
        <v>18517.7</v>
      </c>
      <c r="S10" s="48">
        <v>1342.4</v>
      </c>
      <c r="T10" s="48">
        <v>0</v>
      </c>
      <c r="U10" s="48">
        <v>961.5</v>
      </c>
      <c r="V10" s="48">
        <v>500</v>
      </c>
      <c r="W10" s="48">
        <v>4604.3999999999996</v>
      </c>
      <c r="X10" s="67">
        <f>SUM(H10:W10)+G10</f>
        <v>1003804.6207199999</v>
      </c>
    </row>
    <row r="11" spans="1:53" ht="18" customHeight="1">
      <c r="A11" s="58" t="s">
        <v>60</v>
      </c>
      <c r="B11" s="58" t="s">
        <v>57</v>
      </c>
      <c r="C11" s="49">
        <f>C8+C9+C10</f>
        <v>2316581.4</v>
      </c>
      <c r="D11" s="49">
        <f>D8+D9+D10</f>
        <v>247889.40239999985</v>
      </c>
      <c r="E11" s="49">
        <f t="shared" si="0"/>
        <v>2564470.8023999999</v>
      </c>
      <c r="F11" s="49">
        <f>F8+F9+F10</f>
        <v>8400</v>
      </c>
      <c r="G11" s="49">
        <f>E11+F11</f>
        <v>2572870.8023999999</v>
      </c>
      <c r="H11" s="49">
        <f t="shared" ref="H11:X11" si="1">H8+H9+H10</f>
        <v>167384.1</v>
      </c>
      <c r="I11" s="49">
        <f t="shared" si="1"/>
        <v>283018.2</v>
      </c>
      <c r="J11" s="49">
        <f t="shared" si="1"/>
        <v>5429.7000000000007</v>
      </c>
      <c r="K11" s="49">
        <f t="shared" si="1"/>
        <v>41390.899999999994</v>
      </c>
      <c r="L11" s="49">
        <f t="shared" si="1"/>
        <v>3723.7999999999997</v>
      </c>
      <c r="M11" s="49">
        <f t="shared" si="1"/>
        <v>5</v>
      </c>
      <c r="N11" s="49">
        <f t="shared" si="1"/>
        <v>19740.5</v>
      </c>
      <c r="O11" s="49">
        <f t="shared" si="1"/>
        <v>13123.099999999999</v>
      </c>
      <c r="P11" s="49">
        <f t="shared" si="1"/>
        <v>18451.3</v>
      </c>
      <c r="Q11" s="49">
        <f t="shared" si="1"/>
        <v>1061</v>
      </c>
      <c r="R11" s="49">
        <f t="shared" si="1"/>
        <v>59038.2</v>
      </c>
      <c r="S11" s="49">
        <f t="shared" si="1"/>
        <v>2126.3000000000002</v>
      </c>
      <c r="T11" s="49">
        <f t="shared" si="1"/>
        <v>0</v>
      </c>
      <c r="U11" s="49">
        <f t="shared" si="1"/>
        <v>1522.9</v>
      </c>
      <c r="V11" s="49">
        <f t="shared" si="1"/>
        <v>1500</v>
      </c>
      <c r="W11" s="49">
        <f t="shared" si="1"/>
        <v>14172.1</v>
      </c>
      <c r="X11" s="49">
        <f t="shared" si="1"/>
        <v>3204557.9024</v>
      </c>
    </row>
    <row r="12" spans="1:53" ht="18" customHeight="1">
      <c r="A12" s="66" t="s">
        <v>61</v>
      </c>
      <c r="B12" s="70" t="s">
        <v>57</v>
      </c>
      <c r="C12" s="73">
        <v>766782.2</v>
      </c>
      <c r="D12" s="48">
        <v>78498.310760000226</v>
      </c>
      <c r="E12" s="67">
        <f t="shared" si="0"/>
        <v>845280.51076000021</v>
      </c>
      <c r="F12" s="48">
        <v>2800</v>
      </c>
      <c r="G12" s="67">
        <f>E12+F12</f>
        <v>848080.51076000021</v>
      </c>
      <c r="H12" s="48">
        <v>50953.3</v>
      </c>
      <c r="I12" s="48">
        <v>98631.8</v>
      </c>
      <c r="J12" s="48">
        <v>1809.9</v>
      </c>
      <c r="K12" s="48">
        <v>17697.8</v>
      </c>
      <c r="L12" s="48">
        <v>1592.2</v>
      </c>
      <c r="M12" s="48">
        <v>2.5</v>
      </c>
      <c r="N12" s="48">
        <v>6817</v>
      </c>
      <c r="O12" s="48">
        <v>3931.1</v>
      </c>
      <c r="P12" s="48">
        <v>5527.2</v>
      </c>
      <c r="Q12" s="48">
        <v>1744.4</v>
      </c>
      <c r="R12" s="48">
        <v>17685.099999999999</v>
      </c>
      <c r="S12" s="48">
        <v>782.8</v>
      </c>
      <c r="T12" s="48">
        <v>0</v>
      </c>
      <c r="U12" s="48">
        <v>560.70000000000005</v>
      </c>
      <c r="V12" s="48">
        <v>500</v>
      </c>
      <c r="W12" s="48">
        <v>5046.1000000000004</v>
      </c>
      <c r="X12" s="67">
        <f>SUM(H12:W12)+G12</f>
        <v>1061362.4107600003</v>
      </c>
      <c r="AB12" s="81">
        <v>1259268.5808799993</v>
      </c>
    </row>
    <row r="13" spans="1:53" ht="18" customHeight="1">
      <c r="A13" s="66" t="s">
        <v>62</v>
      </c>
      <c r="B13" s="70" t="s">
        <v>57</v>
      </c>
      <c r="C13" s="73">
        <v>950869.6</v>
      </c>
      <c r="D13" s="48">
        <v>82629.800800000434</v>
      </c>
      <c r="E13" s="67">
        <f t="shared" si="0"/>
        <v>1033499.4008000004</v>
      </c>
      <c r="F13" s="48">
        <v>2800</v>
      </c>
      <c r="G13" s="68">
        <v>1036299.4008000004</v>
      </c>
      <c r="H13" s="48">
        <v>95117.9</v>
      </c>
      <c r="I13" s="48">
        <v>184122.5</v>
      </c>
      <c r="J13" s="48">
        <v>1809.9</v>
      </c>
      <c r="K13" s="48">
        <v>104393.1</v>
      </c>
      <c r="L13" s="48">
        <v>9392</v>
      </c>
      <c r="M13" s="48">
        <v>2.1</v>
      </c>
      <c r="N13" s="48">
        <v>6557.3</v>
      </c>
      <c r="O13" s="48">
        <v>5175.7</v>
      </c>
      <c r="P13" s="48">
        <v>7277</v>
      </c>
      <c r="Q13" s="48">
        <v>1310.3</v>
      </c>
      <c r="R13" s="48">
        <v>23284.2</v>
      </c>
      <c r="S13" s="48">
        <v>2279.6999999999998</v>
      </c>
      <c r="T13" s="48">
        <v>0</v>
      </c>
      <c r="U13" s="48">
        <v>1632.8</v>
      </c>
      <c r="V13" s="48">
        <v>500</v>
      </c>
      <c r="W13" s="48">
        <v>4858.3999999999996</v>
      </c>
      <c r="X13" s="67">
        <f>SUM(H13:W13)+G13</f>
        <v>1484012.3008000003</v>
      </c>
    </row>
    <row r="14" spans="1:53" s="45" customFormat="1" ht="18" customHeight="1">
      <c r="A14" s="66" t="s">
        <v>63</v>
      </c>
      <c r="B14" s="70" t="s">
        <v>57</v>
      </c>
      <c r="C14" s="48">
        <v>930530</v>
      </c>
      <c r="D14" s="48">
        <v>82629.800800000434</v>
      </c>
      <c r="E14" s="68">
        <v>1013159.8008000004</v>
      </c>
      <c r="F14" s="48">
        <v>2800</v>
      </c>
      <c r="G14" s="76">
        <v>1015959.8008000004</v>
      </c>
      <c r="H14" s="48">
        <v>94763.4</v>
      </c>
      <c r="I14" s="48">
        <v>183436.4</v>
      </c>
      <c r="J14" s="48">
        <v>1809.9</v>
      </c>
      <c r="K14" s="48">
        <v>50319.7</v>
      </c>
      <c r="L14" s="48">
        <v>4527.1000000000004</v>
      </c>
      <c r="M14" s="48">
        <v>0</v>
      </c>
      <c r="N14" s="48">
        <v>6289</v>
      </c>
      <c r="O14" s="48">
        <v>5800.3</v>
      </c>
      <c r="P14" s="48">
        <v>8155.3</v>
      </c>
      <c r="Q14" s="48">
        <v>1266.3</v>
      </c>
      <c r="R14" s="48">
        <v>26094.2</v>
      </c>
      <c r="S14" s="48">
        <v>823.9</v>
      </c>
      <c r="T14" s="48">
        <v>0</v>
      </c>
      <c r="U14" s="48">
        <v>588</v>
      </c>
      <c r="V14" s="48">
        <v>500</v>
      </c>
      <c r="W14" s="48">
        <v>5090.1000000000004</v>
      </c>
      <c r="X14" s="67">
        <f>SUM(H14:W14)+G14</f>
        <v>1405423.4008000004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1:53" s="45" customFormat="1" ht="18" customHeight="1">
      <c r="A15" s="71" t="s">
        <v>65</v>
      </c>
      <c r="B15" s="58" t="s">
        <v>57</v>
      </c>
      <c r="C15" s="49">
        <f>C12+C13+C14</f>
        <v>2648181.7999999998</v>
      </c>
      <c r="D15" s="49">
        <f t="shared" ref="D15:X15" si="2">D12+D13+D14</f>
        <v>243757.91236000109</v>
      </c>
      <c r="E15" s="49">
        <f t="shared" si="2"/>
        <v>2891939.7123600012</v>
      </c>
      <c r="F15" s="49">
        <f t="shared" si="2"/>
        <v>8400</v>
      </c>
      <c r="G15" s="49">
        <f t="shared" si="2"/>
        <v>2900339.7123600012</v>
      </c>
      <c r="H15" s="49">
        <f t="shared" si="2"/>
        <v>240834.6</v>
      </c>
      <c r="I15" s="49">
        <f t="shared" si="2"/>
        <v>466190.69999999995</v>
      </c>
      <c r="J15" s="49">
        <f t="shared" si="2"/>
        <v>5429.7000000000007</v>
      </c>
      <c r="K15" s="49">
        <f t="shared" si="2"/>
        <v>172410.6</v>
      </c>
      <c r="L15" s="49">
        <f t="shared" si="2"/>
        <v>15511.300000000001</v>
      </c>
      <c r="M15" s="49">
        <f t="shared" si="2"/>
        <v>4.5999999999999996</v>
      </c>
      <c r="N15" s="49">
        <f t="shared" si="2"/>
        <v>19663.3</v>
      </c>
      <c r="O15" s="49">
        <f t="shared" si="2"/>
        <v>14907.099999999999</v>
      </c>
      <c r="P15" s="49">
        <f t="shared" si="2"/>
        <v>20959.5</v>
      </c>
      <c r="Q15" s="49">
        <f t="shared" si="2"/>
        <v>4321</v>
      </c>
      <c r="R15" s="49">
        <f t="shared" si="2"/>
        <v>67063.5</v>
      </c>
      <c r="S15" s="49">
        <f t="shared" si="2"/>
        <v>3886.4</v>
      </c>
      <c r="T15" s="49">
        <f t="shared" si="2"/>
        <v>0</v>
      </c>
      <c r="U15" s="49">
        <f t="shared" si="2"/>
        <v>2781.5</v>
      </c>
      <c r="V15" s="49">
        <f t="shared" si="2"/>
        <v>1500</v>
      </c>
      <c r="W15" s="49">
        <f t="shared" si="2"/>
        <v>14994.6</v>
      </c>
      <c r="X15" s="49">
        <f t="shared" si="2"/>
        <v>3950798.1123600011</v>
      </c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s="45" customFormat="1" ht="18" customHeight="1">
      <c r="A16" s="66" t="s">
        <v>64</v>
      </c>
      <c r="B16" s="70" t="s">
        <v>57</v>
      </c>
      <c r="C16" s="48">
        <v>870622.1</v>
      </c>
      <c r="D16" s="48">
        <v>90892.780879999758</v>
      </c>
      <c r="E16" s="68">
        <v>961514.88087999972</v>
      </c>
      <c r="F16" s="48">
        <v>2800</v>
      </c>
      <c r="G16" s="76">
        <v>964314.88087999972</v>
      </c>
      <c r="H16" s="48">
        <v>71203.7</v>
      </c>
      <c r="I16" s="48">
        <v>137831.20000000001</v>
      </c>
      <c r="J16" s="48">
        <v>1809.9</v>
      </c>
      <c r="K16" s="48">
        <v>28248.3</v>
      </c>
      <c r="L16" s="48">
        <v>2541.4</v>
      </c>
      <c r="M16" s="48">
        <v>10.7</v>
      </c>
      <c r="N16" s="48">
        <v>7030.2</v>
      </c>
      <c r="O16" s="48">
        <v>5380.4</v>
      </c>
      <c r="P16" s="48">
        <v>7565</v>
      </c>
      <c r="Q16" s="48">
        <v>1625.2</v>
      </c>
      <c r="R16" s="48">
        <v>24205.4</v>
      </c>
      <c r="S16" s="48">
        <v>801.8</v>
      </c>
      <c r="T16" s="48">
        <v>0</v>
      </c>
      <c r="U16" s="48">
        <v>572.29999999999995</v>
      </c>
      <c r="V16" s="48">
        <v>500</v>
      </c>
      <c r="W16" s="48">
        <v>5628.2</v>
      </c>
      <c r="X16" s="76">
        <f>G16+H16+I16+J16+K16+L16+M16+N16+O16+P16+Q16+R16+S16+T16+U16+V16+W16</f>
        <v>1259268.5808799993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25" ht="18" customHeight="1">
      <c r="A17" s="72" t="s">
        <v>66</v>
      </c>
      <c r="B17" s="70" t="s">
        <v>57</v>
      </c>
      <c r="C17" s="73">
        <v>894449.1</v>
      </c>
      <c r="D17" s="48">
        <v>82629.800799999241</v>
      </c>
      <c r="E17" s="68">
        <v>977078.90079999925</v>
      </c>
      <c r="F17" s="48">
        <v>2800</v>
      </c>
      <c r="G17" s="68">
        <v>979878.90079999925</v>
      </c>
      <c r="H17" s="48">
        <v>73975.5</v>
      </c>
      <c r="I17" s="48">
        <v>143196.5</v>
      </c>
      <c r="J17" s="48">
        <v>1809.9</v>
      </c>
      <c r="K17" s="48">
        <v>35425.4</v>
      </c>
      <c r="L17" s="48">
        <v>3187.1</v>
      </c>
      <c r="M17" s="48">
        <v>0</v>
      </c>
      <c r="N17" s="48">
        <v>6995.9</v>
      </c>
      <c r="O17" s="48">
        <v>5479.9</v>
      </c>
      <c r="P17" s="48">
        <v>7704.8</v>
      </c>
      <c r="Q17" s="48">
        <v>1840.4</v>
      </c>
      <c r="R17" s="48">
        <v>24652.799999999999</v>
      </c>
      <c r="S17" s="48">
        <v>820.6</v>
      </c>
      <c r="T17" s="48">
        <v>0</v>
      </c>
      <c r="U17" s="48">
        <v>585.9</v>
      </c>
      <c r="V17" s="48">
        <v>500</v>
      </c>
      <c r="W17" s="48">
        <v>5052.8</v>
      </c>
      <c r="X17" s="76">
        <f>G17+H17+I17+J17+K17+L17+M17+N17+O17+P17+Q17+R17+S17+T17+U17+V17+W17</f>
        <v>1291106.400799999</v>
      </c>
    </row>
    <row r="18" spans="1:25" ht="18" customHeight="1">
      <c r="A18" s="72" t="s">
        <v>67</v>
      </c>
      <c r="B18" s="70" t="s">
        <v>57</v>
      </c>
      <c r="C18" s="73">
        <v>926516.2</v>
      </c>
      <c r="D18" s="48">
        <v>90892.780879999162</v>
      </c>
      <c r="E18" s="68">
        <v>1017408.9808799991</v>
      </c>
      <c r="F18" s="48">
        <v>2800</v>
      </c>
      <c r="G18" s="68">
        <v>1020208.9808799991</v>
      </c>
      <c r="H18" s="48">
        <v>70072.399999999994</v>
      </c>
      <c r="I18" s="48">
        <v>135641.20000000001</v>
      </c>
      <c r="J18" s="48">
        <v>1809.9</v>
      </c>
      <c r="K18" s="48">
        <v>15597.7</v>
      </c>
      <c r="L18" s="48">
        <v>1403.3</v>
      </c>
      <c r="M18" s="48">
        <v>11.5</v>
      </c>
      <c r="N18" s="48">
        <v>7667</v>
      </c>
      <c r="O18" s="48">
        <v>6419.1</v>
      </c>
      <c r="P18" s="48">
        <v>9025.2999999999993</v>
      </c>
      <c r="Q18" s="48">
        <v>0</v>
      </c>
      <c r="R18" s="48">
        <v>28878.1</v>
      </c>
      <c r="S18" s="48">
        <v>0</v>
      </c>
      <c r="T18" s="48">
        <v>0</v>
      </c>
      <c r="U18" s="48">
        <v>0</v>
      </c>
      <c r="V18" s="48">
        <v>500</v>
      </c>
      <c r="W18" s="48">
        <v>5638.3</v>
      </c>
      <c r="X18" s="76">
        <f>G18+H18+I18+J18+K18+L18+M18+N18+O18+P18+Q18+R18+S18+T18+U18+V18+W18</f>
        <v>1302872.7808799993</v>
      </c>
    </row>
    <row r="19" spans="1:25" ht="18" customHeight="1">
      <c r="A19" s="71" t="s">
        <v>68</v>
      </c>
      <c r="B19" s="58"/>
      <c r="C19" s="74">
        <f>C16+C17+C18</f>
        <v>2691587.4</v>
      </c>
      <c r="D19" s="74">
        <f t="shared" ref="D19:X19" si="3">D16+D17+D18</f>
        <v>264415.36255999818</v>
      </c>
      <c r="E19" s="74">
        <f t="shared" si="3"/>
        <v>2956002.7625599983</v>
      </c>
      <c r="F19" s="74">
        <f t="shared" si="3"/>
        <v>8400</v>
      </c>
      <c r="G19" s="74">
        <f t="shared" si="3"/>
        <v>2964402.7625599983</v>
      </c>
      <c r="H19" s="74">
        <f t="shared" si="3"/>
        <v>215251.6</v>
      </c>
      <c r="I19" s="74">
        <f t="shared" si="3"/>
        <v>416668.9</v>
      </c>
      <c r="J19" s="74">
        <f t="shared" si="3"/>
        <v>5429.7000000000007</v>
      </c>
      <c r="K19" s="74">
        <f t="shared" si="3"/>
        <v>79271.399999999994</v>
      </c>
      <c r="L19" s="74">
        <f t="shared" si="3"/>
        <v>7131.8</v>
      </c>
      <c r="M19" s="74">
        <f t="shared" si="3"/>
        <v>22.2</v>
      </c>
      <c r="N19" s="74">
        <f t="shared" si="3"/>
        <v>21693.1</v>
      </c>
      <c r="O19" s="74">
        <f t="shared" si="3"/>
        <v>17279.400000000001</v>
      </c>
      <c r="P19" s="74">
        <f t="shared" si="3"/>
        <v>24295.1</v>
      </c>
      <c r="Q19" s="74">
        <f t="shared" si="3"/>
        <v>3465.6000000000004</v>
      </c>
      <c r="R19" s="74">
        <f t="shared" si="3"/>
        <v>77736.299999999988</v>
      </c>
      <c r="S19" s="74">
        <f t="shared" si="3"/>
        <v>1622.4</v>
      </c>
      <c r="T19" s="74">
        <f t="shared" si="3"/>
        <v>0</v>
      </c>
      <c r="U19" s="74">
        <f t="shared" si="3"/>
        <v>1158.1999999999998</v>
      </c>
      <c r="V19" s="74">
        <f t="shared" si="3"/>
        <v>1500</v>
      </c>
      <c r="W19" s="74">
        <f t="shared" si="3"/>
        <v>16319.3</v>
      </c>
      <c r="X19" s="74">
        <f t="shared" si="3"/>
        <v>3853247.7625599978</v>
      </c>
    </row>
    <row r="20" spans="1:25" ht="18" customHeight="1">
      <c r="A20" s="69" t="s">
        <v>71</v>
      </c>
      <c r="B20" s="70" t="s">
        <v>57</v>
      </c>
      <c r="C20" s="75">
        <v>946846.2</v>
      </c>
      <c r="D20" s="61">
        <v>90892.780879999278</v>
      </c>
      <c r="E20" s="68">
        <f>C20+D20</f>
        <v>1037738.9808799992</v>
      </c>
      <c r="F20" s="61">
        <v>2800</v>
      </c>
      <c r="G20" s="68">
        <v>1040538.9808799992</v>
      </c>
      <c r="H20" s="61">
        <v>79062.399999999994</v>
      </c>
      <c r="I20" s="61">
        <v>153043.4</v>
      </c>
      <c r="J20" s="61">
        <v>1809.9</v>
      </c>
      <c r="K20" s="61">
        <v>37936.300000000003</v>
      </c>
      <c r="L20" s="61">
        <v>3413</v>
      </c>
      <c r="M20" s="61">
        <v>11.7</v>
      </c>
      <c r="N20" s="61">
        <v>7331</v>
      </c>
      <c r="O20" s="61">
        <v>7071.4</v>
      </c>
      <c r="P20" s="61">
        <v>9942.5</v>
      </c>
      <c r="Q20" s="61">
        <v>3426.7</v>
      </c>
      <c r="R20" s="61">
        <v>31812.799999999999</v>
      </c>
      <c r="S20" s="61">
        <v>1427.8</v>
      </c>
      <c r="T20" s="61">
        <v>0</v>
      </c>
      <c r="U20" s="61">
        <v>1019</v>
      </c>
      <c r="V20" s="61">
        <v>500</v>
      </c>
      <c r="W20" s="61">
        <v>6109.7</v>
      </c>
      <c r="X20" s="76">
        <f>G20+H20+I20+J20+K20+L20+M20+N20+O20+P20+Q20+R20+S20+T20+U20+V20+W20</f>
        <v>1384456.5808799989</v>
      </c>
      <c r="Y20" s="60"/>
    </row>
    <row r="21" spans="1:25" ht="18" customHeight="1">
      <c r="A21" s="69" t="s">
        <v>72</v>
      </c>
      <c r="B21" s="70" t="s">
        <v>57</v>
      </c>
      <c r="C21" s="77">
        <v>966171.1</v>
      </c>
      <c r="D21" s="78">
        <v>74366.820719999319</v>
      </c>
      <c r="E21" s="68">
        <f>C21+D21</f>
        <v>1040537.9207199994</v>
      </c>
      <c r="F21" s="78">
        <v>2800</v>
      </c>
      <c r="G21" s="68">
        <v>1043337.9207199994</v>
      </c>
      <c r="H21" s="78">
        <v>79862.2</v>
      </c>
      <c r="I21" s="78">
        <v>154591.70000000001</v>
      </c>
      <c r="J21" s="78">
        <v>1809.9</v>
      </c>
      <c r="K21" s="78">
        <v>11269.4</v>
      </c>
      <c r="L21" s="78">
        <v>1013.9</v>
      </c>
      <c r="M21" s="78">
        <v>0</v>
      </c>
      <c r="N21" s="78">
        <v>7275.2</v>
      </c>
      <c r="O21" s="78">
        <v>7881.1</v>
      </c>
      <c r="P21" s="78">
        <v>11080.9</v>
      </c>
      <c r="Q21" s="78">
        <v>2017.8</v>
      </c>
      <c r="R21" s="78">
        <v>35455.300000000003</v>
      </c>
      <c r="S21" s="78">
        <v>580.6</v>
      </c>
      <c r="T21" s="78">
        <v>0</v>
      </c>
      <c r="U21" s="78">
        <v>414.4</v>
      </c>
      <c r="V21" s="78">
        <v>500</v>
      </c>
      <c r="W21" s="78">
        <v>5662.6</v>
      </c>
      <c r="X21" s="76">
        <f>G21+H21+I21+J21+K21+L21+M21+N21+O21+P21+Q21+R21+S21+T21+U21+V21+W21</f>
        <v>1362752.9207199991</v>
      </c>
      <c r="Y21" s="60"/>
    </row>
    <row r="22" spans="1:25" s="63" customFormat="1" ht="18" customHeight="1">
      <c r="A22" s="69" t="s">
        <v>73</v>
      </c>
      <c r="B22" s="70" t="s">
        <v>57</v>
      </c>
      <c r="C22" s="104">
        <v>1008080.1</v>
      </c>
      <c r="D22" s="103">
        <v>82629.8</v>
      </c>
      <c r="E22" s="68">
        <f>C22+D22</f>
        <v>1090709.8999999999</v>
      </c>
      <c r="F22" s="102">
        <v>2800</v>
      </c>
      <c r="G22" s="64">
        <v>1093509.8999999999</v>
      </c>
      <c r="H22" s="65">
        <v>82962.5</v>
      </c>
      <c r="I22" s="103">
        <v>162225.60000000001</v>
      </c>
      <c r="J22" s="103">
        <v>1809.9</v>
      </c>
      <c r="K22" s="103">
        <v>37771.5</v>
      </c>
      <c r="L22" s="103">
        <v>3398.2</v>
      </c>
      <c r="M22" s="103">
        <v>10.1</v>
      </c>
      <c r="N22" s="103">
        <v>7649.6</v>
      </c>
      <c r="O22" s="103">
        <v>9684</v>
      </c>
      <c r="P22" s="103">
        <v>13615.8</v>
      </c>
      <c r="Q22" s="103">
        <v>3394.5</v>
      </c>
      <c r="R22" s="103">
        <v>43566.1</v>
      </c>
      <c r="S22" s="103">
        <v>2920.7</v>
      </c>
      <c r="T22" s="103">
        <v>0</v>
      </c>
      <c r="U22" s="103">
        <v>2074.3000000000002</v>
      </c>
      <c r="V22" s="103">
        <v>500</v>
      </c>
      <c r="W22" s="105">
        <v>4955.1000000000004</v>
      </c>
      <c r="X22" s="76">
        <f>G22+H22+I22+J22+K22+L22+M22+N22+O22+P22+Q22+R22+S22+T22+U22+V22+W22</f>
        <v>1470047.8000000003</v>
      </c>
    </row>
    <row r="23" spans="1:25" ht="18" customHeight="1">
      <c r="A23" s="56" t="s">
        <v>27</v>
      </c>
      <c r="B23" s="57" t="s">
        <v>57</v>
      </c>
      <c r="C23" s="100">
        <f>C11+C15+C19+C20+C21+C22</f>
        <v>10577447.999999998</v>
      </c>
      <c r="D23" s="100">
        <f>D11+D15+D19+D20+D21+D22</f>
        <v>1003952.0789199977</v>
      </c>
      <c r="E23" s="100">
        <f t="shared" ref="E23:X23" si="4">E11+E15+E19+E20+E21+E22</f>
        <v>11581400.078919999</v>
      </c>
      <c r="F23" s="100">
        <f t="shared" si="4"/>
        <v>33600</v>
      </c>
      <c r="G23" s="100">
        <f t="shared" si="4"/>
        <v>11615000.078919999</v>
      </c>
      <c r="H23" s="100">
        <f t="shared" si="4"/>
        <v>865357.4</v>
      </c>
      <c r="I23" s="100">
        <f t="shared" si="4"/>
        <v>1635738.4999999998</v>
      </c>
      <c r="J23" s="100">
        <f t="shared" si="4"/>
        <v>21718.800000000007</v>
      </c>
      <c r="K23" s="100">
        <f t="shared" si="4"/>
        <v>380050.10000000003</v>
      </c>
      <c r="L23" s="100">
        <f t="shared" si="4"/>
        <v>34192</v>
      </c>
      <c r="M23" s="100">
        <f t="shared" si="4"/>
        <v>53.6</v>
      </c>
      <c r="N23" s="100">
        <f t="shared" si="4"/>
        <v>83352.7</v>
      </c>
      <c r="O23" s="100">
        <f t="shared" si="4"/>
        <v>69946.100000000006</v>
      </c>
      <c r="P23" s="100">
        <f t="shared" si="4"/>
        <v>98345.099999999991</v>
      </c>
      <c r="Q23" s="100">
        <f t="shared" si="4"/>
        <v>17686.599999999999</v>
      </c>
      <c r="R23" s="100">
        <f t="shared" si="4"/>
        <v>314672.19999999995</v>
      </c>
      <c r="S23" s="100">
        <f t="shared" si="4"/>
        <v>12564.2</v>
      </c>
      <c r="T23" s="100">
        <f t="shared" si="4"/>
        <v>0</v>
      </c>
      <c r="U23" s="100">
        <f t="shared" si="4"/>
        <v>8970.2999999999993</v>
      </c>
      <c r="V23" s="100">
        <f t="shared" si="4"/>
        <v>6000</v>
      </c>
      <c r="W23" s="100">
        <f t="shared" si="4"/>
        <v>62213.399999999994</v>
      </c>
      <c r="X23" s="100">
        <f t="shared" si="4"/>
        <v>15225861.078919997</v>
      </c>
      <c r="Y23" s="62"/>
    </row>
    <row r="24" spans="1:25" ht="18" customHeight="1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7" spans="1:25" ht="18" customHeight="1">
      <c r="Q27" s="101"/>
      <c r="X27" s="60"/>
    </row>
  </sheetData>
  <mergeCells count="7">
    <mergeCell ref="Q6:Q7"/>
    <mergeCell ref="U6:U7"/>
    <mergeCell ref="B2:F2"/>
    <mergeCell ref="B1:F1"/>
    <mergeCell ref="H4:J5"/>
    <mergeCell ref="S4:U4"/>
    <mergeCell ref="S5:U5"/>
  </mergeCells>
  <phoneticPr fontId="6" type="noConversion"/>
  <pageMargins left="0.25" right="0.25" top="0.75" bottom="0.75" header="0.3" footer="0.3"/>
  <pageSetup paperSize="5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Nacionales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Yani</cp:lastModifiedBy>
  <cp:lastPrinted>2015-02-03T15:08:01Z</cp:lastPrinted>
  <dcterms:created xsi:type="dcterms:W3CDTF">2012-06-11T14:52:20Z</dcterms:created>
  <dcterms:modified xsi:type="dcterms:W3CDTF">2016-02-24T14:08:48Z</dcterms:modified>
</cp:coreProperties>
</file>