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N20" i="1"/>
  <c r="N18"/>
  <c r="M15"/>
  <c r="L15"/>
  <c r="K15"/>
  <c r="J15"/>
  <c r="I15"/>
  <c r="H15"/>
  <c r="G15"/>
  <c r="F15"/>
  <c r="E15"/>
  <c r="D15"/>
  <c r="C15"/>
  <c r="B15"/>
  <c r="N17"/>
  <c r="N19" l="1"/>
  <c r="N22"/>
  <c r="N21"/>
  <c r="N9"/>
  <c r="N8"/>
  <c r="N10"/>
  <c r="J6"/>
  <c r="M6"/>
  <c r="L6"/>
  <c r="K6"/>
  <c r="I6"/>
  <c r="M11"/>
  <c r="K11"/>
  <c r="J11"/>
  <c r="I11"/>
  <c r="H11"/>
  <c r="H6"/>
  <c r="N15" l="1"/>
  <c r="J23"/>
  <c r="H23"/>
  <c r="M23"/>
  <c r="K23"/>
  <c r="I23"/>
  <c r="B6"/>
  <c r="C6"/>
  <c r="E6"/>
  <c r="F6"/>
  <c r="G6"/>
  <c r="D6"/>
  <c r="B11"/>
  <c r="C11"/>
  <c r="D11"/>
  <c r="E11"/>
  <c r="F11"/>
  <c r="G11"/>
  <c r="N14"/>
  <c r="F23" l="1"/>
  <c r="C23"/>
  <c r="E23"/>
  <c r="G23"/>
  <c r="B23"/>
  <c r="N6"/>
  <c r="D23"/>
  <c r="N13"/>
  <c r="L11"/>
  <c r="L23" s="1"/>
  <c r="N11" l="1"/>
  <c r="N23" s="1"/>
  <c r="O13" s="1"/>
  <c r="O19" l="1"/>
  <c r="O18"/>
  <c r="O23"/>
  <c r="O9"/>
  <c r="O8"/>
  <c r="O17"/>
  <c r="O21"/>
  <c r="O20"/>
  <c r="O22"/>
</calcChain>
</file>

<file path=xl/sharedStrings.xml><?xml version="1.0" encoding="utf-8"?>
<sst xmlns="http://schemas.openxmlformats.org/spreadsheetml/2006/main" count="29" uniqueCount="29">
  <si>
    <t>TOTALES</t>
  </si>
  <si>
    <t>OTROS REC.TRIB.</t>
  </si>
  <si>
    <t>1- Inmob.Rural</t>
  </si>
  <si>
    <t>PATRIMONIO</t>
  </si>
  <si>
    <t>2- Sellos</t>
  </si>
  <si>
    <t>1- Ingresos Brutos</t>
  </si>
  <si>
    <t>TRIBUTARIOS</t>
  </si>
  <si>
    <t>ACUMULADO</t>
  </si>
  <si>
    <t>JUNIO</t>
  </si>
  <si>
    <t>MAYO</t>
  </si>
  <si>
    <t>ABRIL</t>
  </si>
  <si>
    <t>MARZO</t>
  </si>
  <si>
    <t>FEBRERO</t>
  </si>
  <si>
    <t>ENERO</t>
  </si>
  <si>
    <t>CONCEPTOS</t>
  </si>
  <si>
    <t>JULIO</t>
  </si>
  <si>
    <t>AGOSTO</t>
  </si>
  <si>
    <t>SEPTIEMBRE</t>
  </si>
  <si>
    <t>OCTUBRE</t>
  </si>
  <si>
    <t>NOVIEMBRE</t>
  </si>
  <si>
    <t>DICIEMBRE</t>
  </si>
  <si>
    <t>2- Fondo de Salud Pública</t>
  </si>
  <si>
    <t>1- Ley 3565 Con.Cami.</t>
  </si>
  <si>
    <t>3- Ley 1927 Index.</t>
  </si>
  <si>
    <t>4- Cont.Mejoras</t>
  </si>
  <si>
    <t>5- Tasas Varias</t>
  </si>
  <si>
    <t xml:space="preserve">6- Rec.Int. Y Multas </t>
  </si>
  <si>
    <t>Part. (%)</t>
  </si>
  <si>
    <t>AÑO -2015-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</si>
</sst>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P_t_s_-;\-* #,##0.00\ _P_t_s_-;_-* &quot;-&quot;??\ _P_t_s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28"/>
      <name val="Algerian"/>
      <family val="5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2">
    <xf numFmtId="0" fontId="0" fillId="0" borderId="0" xfId="0"/>
    <xf numFmtId="164" fontId="2" fillId="2" borderId="1" xfId="1" applyFont="1" applyFill="1" applyBorder="1"/>
    <xf numFmtId="0" fontId="3" fillId="2" borderId="1" xfId="0" applyFont="1" applyFill="1" applyBorder="1"/>
    <xf numFmtId="164" fontId="2" fillId="0" borderId="2" xfId="1" applyFont="1" applyBorder="1"/>
    <xf numFmtId="164" fontId="4" fillId="0" borderId="3" xfId="1" applyFont="1" applyBorder="1"/>
    <xf numFmtId="164" fontId="4" fillId="0" borderId="2" xfId="1" applyFont="1" applyBorder="1"/>
    <xf numFmtId="164" fontId="4" fillId="0" borderId="2" xfId="1" applyFont="1" applyFill="1" applyBorder="1"/>
    <xf numFmtId="164" fontId="4" fillId="0" borderId="3" xfId="0" applyNumberFormat="1" applyFont="1" applyFill="1" applyBorder="1" applyAlignment="1" applyProtection="1"/>
    <xf numFmtId="0" fontId="5" fillId="0" borderId="2" xfId="0" applyFont="1" applyFill="1" applyBorder="1"/>
    <xf numFmtId="0" fontId="5" fillId="0" borderId="2" xfId="0" applyFont="1" applyBorder="1"/>
    <xf numFmtId="164" fontId="4" fillId="0" borderId="3" xfId="1" applyFont="1" applyFill="1" applyBorder="1"/>
    <xf numFmtId="164" fontId="2" fillId="3" borderId="1" xfId="1" applyFont="1" applyFill="1" applyBorder="1"/>
    <xf numFmtId="0" fontId="6" fillId="3" borderId="1" xfId="0" applyFont="1" applyFill="1" applyBorder="1"/>
    <xf numFmtId="164" fontId="4" fillId="0" borderId="2" xfId="1" applyFont="1" applyBorder="1" applyAlignment="1">
      <alignment horizontal="center"/>
    </xf>
    <xf numFmtId="164" fontId="4" fillId="0" borderId="5" xfId="1" applyFont="1" applyBorder="1"/>
    <xf numFmtId="164" fontId="2" fillId="4" borderId="1" xfId="1" applyFont="1" applyFill="1" applyBorder="1"/>
    <xf numFmtId="0" fontId="6" fillId="4" borderId="1" xfId="0" applyFont="1" applyFill="1" applyBorder="1"/>
    <xf numFmtId="164" fontId="4" fillId="0" borderId="4" xfId="1" applyFont="1" applyBorder="1"/>
    <xf numFmtId="164" fontId="2" fillId="0" borderId="4" xfId="1" applyFont="1" applyBorder="1"/>
    <xf numFmtId="164" fontId="4" fillId="0" borderId="2" xfId="0" applyNumberFormat="1" applyFont="1" applyFill="1" applyBorder="1" applyAlignment="1" applyProtection="1"/>
    <xf numFmtId="164" fontId="4" fillId="0" borderId="2" xfId="1" applyFont="1" applyBorder="1" applyAlignment="1"/>
    <xf numFmtId="164" fontId="2" fillId="0" borderId="5" xfId="1" applyFont="1" applyBorder="1"/>
    <xf numFmtId="164" fontId="2" fillId="5" borderId="1" xfId="1" applyFont="1" applyFill="1" applyBorder="1"/>
    <xf numFmtId="164" fontId="2" fillId="5" borderId="1" xfId="1" applyFont="1" applyFill="1" applyBorder="1" applyAlignment="1">
      <alignment horizontal="center"/>
    </xf>
    <xf numFmtId="0" fontId="6" fillId="5" borderId="4" xfId="0" applyFont="1" applyFill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Border="1"/>
    <xf numFmtId="0" fontId="7" fillId="0" borderId="0" xfId="0" applyFont="1" applyBorder="1"/>
    <xf numFmtId="0" fontId="0" fillId="0" borderId="3" xfId="0" applyBorder="1"/>
    <xf numFmtId="164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10" fontId="2" fillId="0" borderId="2" xfId="2" applyNumberFormat="1" applyFont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43" fontId="0" fillId="0" borderId="0" xfId="0" applyNumberFormat="1"/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3">
    <cellStyle name="Millares_Hoja1" xfId="1"/>
    <cellStyle name="Normal" xfId="0" builtinId="0"/>
    <cellStyle name="Porcentual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1</xdr:col>
      <xdr:colOff>1038225</xdr:colOff>
      <xdr:row>2</xdr:row>
      <xdr:rowOff>498657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9575"/>
          <a:ext cx="2209800" cy="479607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447675</xdr:colOff>
      <xdr:row>2</xdr:row>
      <xdr:rowOff>12783</xdr:rowOff>
    </xdr:from>
    <xdr:to>
      <xdr:col>14</xdr:col>
      <xdr:colOff>581024</xdr:colOff>
      <xdr:row>2</xdr:row>
      <xdr:rowOff>476250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49425" y="403308"/>
          <a:ext cx="1285874" cy="46346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baseColWidth="10" defaultColWidth="9.140625" defaultRowHeight="15"/>
  <cols>
    <col min="1" max="1" width="17.5703125" bestFit="1" customWidth="1"/>
    <col min="2" max="2" width="16.85546875" bestFit="1" customWidth="1"/>
    <col min="3" max="4" width="15.85546875" bestFit="1" customWidth="1"/>
    <col min="5" max="5" width="16.42578125" customWidth="1"/>
    <col min="6" max="9" width="15.85546875" bestFit="1" customWidth="1"/>
    <col min="10" max="13" width="16" customWidth="1"/>
    <col min="14" max="14" width="17.28515625" bestFit="1" customWidth="1"/>
  </cols>
  <sheetData>
    <row r="2" spans="1:15" ht="15.75" thickBot="1"/>
    <row r="3" spans="1:15" ht="39.75" thickBot="1">
      <c r="A3" s="39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15.75" thickBot="1">
      <c r="A4" s="33"/>
      <c r="B4" s="29"/>
      <c r="C4" s="32"/>
      <c r="D4" s="31"/>
      <c r="E4" s="30"/>
      <c r="F4" s="29"/>
      <c r="G4" s="28"/>
      <c r="H4" s="28"/>
      <c r="I4" s="28"/>
      <c r="J4" s="28"/>
      <c r="K4" s="28"/>
      <c r="L4" s="28"/>
      <c r="M4" s="28"/>
      <c r="N4" s="27"/>
      <c r="O4" s="27"/>
    </row>
    <row r="5" spans="1:15" ht="15.75" thickBot="1">
      <c r="A5" s="25" t="s">
        <v>14</v>
      </c>
      <c r="B5" s="26" t="s">
        <v>13</v>
      </c>
      <c r="C5" s="26" t="s">
        <v>12</v>
      </c>
      <c r="D5" s="26" t="s">
        <v>11</v>
      </c>
      <c r="E5" s="26" t="s">
        <v>10</v>
      </c>
      <c r="F5" s="26" t="s">
        <v>9</v>
      </c>
      <c r="G5" s="26" t="s">
        <v>8</v>
      </c>
      <c r="H5" s="26" t="s">
        <v>15</v>
      </c>
      <c r="I5" s="26" t="s">
        <v>16</v>
      </c>
      <c r="J5" s="26" t="s">
        <v>17</v>
      </c>
      <c r="K5" s="26" t="s">
        <v>18</v>
      </c>
      <c r="L5" s="26" t="s">
        <v>19</v>
      </c>
      <c r="M5" s="26" t="s">
        <v>20</v>
      </c>
      <c r="N5" s="25" t="s">
        <v>7</v>
      </c>
      <c r="O5" s="25" t="s">
        <v>27</v>
      </c>
    </row>
    <row r="6" spans="1:15" ht="15.75" thickBot="1">
      <c r="A6" s="24" t="s">
        <v>6</v>
      </c>
      <c r="B6" s="23">
        <f t="shared" ref="B6:N6" si="0">SUM(B8:B9)</f>
        <v>261763874.08000001</v>
      </c>
      <c r="C6" s="23">
        <f t="shared" si="0"/>
        <v>233693201.63000003</v>
      </c>
      <c r="D6" s="22">
        <f t="shared" si="0"/>
        <v>247254355.69</v>
      </c>
      <c r="E6" s="22">
        <f t="shared" si="0"/>
        <v>297220220.48000002</v>
      </c>
      <c r="F6" s="22">
        <f t="shared" si="0"/>
        <v>267070201.5</v>
      </c>
      <c r="G6" s="22">
        <f t="shared" si="0"/>
        <v>295660128</v>
      </c>
      <c r="H6" s="22">
        <f t="shared" si="0"/>
        <v>324098560.29000002</v>
      </c>
      <c r="I6" s="22">
        <f t="shared" si="0"/>
        <v>313792587.42000002</v>
      </c>
      <c r="J6" s="22">
        <f>SUM(J8:J10)</f>
        <v>311049500.73000002</v>
      </c>
      <c r="K6" s="22">
        <f t="shared" si="0"/>
        <v>325069774.26000005</v>
      </c>
      <c r="L6" s="22">
        <f t="shared" si="0"/>
        <v>305656212.15999997</v>
      </c>
      <c r="M6" s="22">
        <f t="shared" si="0"/>
        <v>326588224.19</v>
      </c>
      <c r="N6" s="22">
        <f t="shared" si="0"/>
        <v>3508916840.4300003</v>
      </c>
      <c r="O6" s="22"/>
    </row>
    <row r="7" spans="1:15">
      <c r="A7" s="9"/>
      <c r="B7" s="21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>
      <c r="A8" s="9" t="s">
        <v>5</v>
      </c>
      <c r="B8" s="20">
        <v>233367160.34</v>
      </c>
      <c r="C8" s="5">
        <v>206492442.11000001</v>
      </c>
      <c r="D8" s="5">
        <v>210759312.94</v>
      </c>
      <c r="E8" s="5">
        <v>266056817.69999999</v>
      </c>
      <c r="F8" s="5">
        <v>238274015.65000001</v>
      </c>
      <c r="G8" s="19">
        <v>239188658.31</v>
      </c>
      <c r="H8" s="19">
        <v>279178268.25</v>
      </c>
      <c r="I8" s="19">
        <v>277728456.85000002</v>
      </c>
      <c r="J8" s="19">
        <v>264052224.49000001</v>
      </c>
      <c r="K8" s="19">
        <v>289132356.22000003</v>
      </c>
      <c r="L8" s="19">
        <v>268462216.52999997</v>
      </c>
      <c r="M8" s="19">
        <v>296766984.06</v>
      </c>
      <c r="N8" s="3">
        <f>SUM(B8:M8)</f>
        <v>3069458913.4500003</v>
      </c>
      <c r="O8" s="36">
        <f>+N8/$N$23</f>
        <v>0.74577055758148203</v>
      </c>
    </row>
    <row r="9" spans="1:15">
      <c r="A9" s="9" t="s">
        <v>4</v>
      </c>
      <c r="B9" s="5">
        <v>28396713.739999998</v>
      </c>
      <c r="C9" s="5">
        <v>27200759.52</v>
      </c>
      <c r="D9" s="5">
        <v>36495042.75</v>
      </c>
      <c r="E9" s="5">
        <v>31163402.780000001</v>
      </c>
      <c r="F9" s="5">
        <v>28796185.850000001</v>
      </c>
      <c r="G9" s="5">
        <v>56471469.689999998</v>
      </c>
      <c r="H9" s="5">
        <v>44920292.039999999</v>
      </c>
      <c r="I9" s="5">
        <v>36064130.57</v>
      </c>
      <c r="J9" s="5">
        <v>46997276.240000002</v>
      </c>
      <c r="K9" s="5">
        <v>35937418.039999999</v>
      </c>
      <c r="L9" s="5">
        <v>37193995.630000003</v>
      </c>
      <c r="M9" s="5">
        <v>29821240.129999999</v>
      </c>
      <c r="N9" s="3">
        <f>SUM(B9:M9)</f>
        <v>439457926.98000002</v>
      </c>
      <c r="O9" s="36">
        <f>+N9/$N$23</f>
        <v>0.10677281973098984</v>
      </c>
    </row>
    <row r="10" spans="1:15" ht="15.75" thickBot="1">
      <c r="A10" s="9"/>
      <c r="B10" s="18"/>
      <c r="C10" s="17"/>
      <c r="D10" s="17"/>
      <c r="E10" s="17"/>
      <c r="F10" s="17"/>
      <c r="G10" s="17"/>
      <c r="H10" s="5"/>
      <c r="I10" s="5"/>
      <c r="J10" s="5"/>
      <c r="K10" s="5"/>
      <c r="L10" s="5"/>
      <c r="M10" s="5"/>
      <c r="N10" s="3">
        <f>SUM(B10:L10)</f>
        <v>0</v>
      </c>
      <c r="O10" s="3"/>
    </row>
    <row r="11" spans="1:15" ht="15.75" thickBot="1">
      <c r="A11" s="16" t="s">
        <v>3</v>
      </c>
      <c r="B11" s="15">
        <f t="shared" ref="B11:M11" si="1">SUM(B13:B13)</f>
        <v>2819043.29</v>
      </c>
      <c r="C11" s="15">
        <f t="shared" si="1"/>
        <v>4487824.71</v>
      </c>
      <c r="D11" s="15">
        <f t="shared" si="1"/>
        <v>3125090.17</v>
      </c>
      <c r="E11" s="15">
        <f t="shared" si="1"/>
        <v>2148856.98</v>
      </c>
      <c r="F11" s="15">
        <f t="shared" si="1"/>
        <v>2300764.27</v>
      </c>
      <c r="G11" s="15">
        <f t="shared" si="1"/>
        <v>15174443.710000001</v>
      </c>
      <c r="H11" s="15">
        <f t="shared" si="1"/>
        <v>3652925.77</v>
      </c>
      <c r="I11" s="15">
        <f t="shared" si="1"/>
        <v>2676797.92</v>
      </c>
      <c r="J11" s="15">
        <f t="shared" si="1"/>
        <v>1870317.77</v>
      </c>
      <c r="K11" s="15">
        <f t="shared" si="1"/>
        <v>4182457.31</v>
      </c>
      <c r="L11" s="15">
        <f t="shared" si="1"/>
        <v>5233820.1399999857</v>
      </c>
      <c r="M11" s="15">
        <f t="shared" si="1"/>
        <v>7303160.8499999996</v>
      </c>
      <c r="N11" s="15">
        <f>SUM(N13:N14)</f>
        <v>54975502.890000001</v>
      </c>
      <c r="O11" s="15"/>
    </row>
    <row r="12" spans="1:15">
      <c r="A12" s="9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4"/>
      <c r="O12" s="14"/>
    </row>
    <row r="13" spans="1:15">
      <c r="A13" s="8" t="s">
        <v>2</v>
      </c>
      <c r="B13" s="5">
        <v>2819043.29</v>
      </c>
      <c r="C13" s="13">
        <v>4487824.71</v>
      </c>
      <c r="D13" s="5">
        <v>3125090.17</v>
      </c>
      <c r="E13" s="5">
        <v>2148856.98</v>
      </c>
      <c r="F13" s="5">
        <v>2300764.27</v>
      </c>
      <c r="G13" s="5">
        <v>15174443.710000001</v>
      </c>
      <c r="H13" s="5">
        <v>3652925.77</v>
      </c>
      <c r="I13" s="5">
        <v>2676797.92</v>
      </c>
      <c r="J13" s="5">
        <v>1870317.77</v>
      </c>
      <c r="K13" s="5">
        <v>4182457.31</v>
      </c>
      <c r="L13" s="5">
        <v>5233820.1399999857</v>
      </c>
      <c r="M13" s="5">
        <v>7303160.8499999996</v>
      </c>
      <c r="N13" s="3">
        <f>SUM(B13:M13)</f>
        <v>54975502.890000001</v>
      </c>
      <c r="O13" s="36">
        <f>+N13/$N$23</f>
        <v>1.3357113615023317E-2</v>
      </c>
    </row>
    <row r="14" spans="1:15" ht="15.75" thickBot="1">
      <c r="A14" s="8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3">
        <f>SUM(B14:G14)</f>
        <v>0</v>
      </c>
      <c r="O14" s="3"/>
    </row>
    <row r="15" spans="1:15" ht="15.75" thickBot="1">
      <c r="A15" s="12" t="s">
        <v>1</v>
      </c>
      <c r="B15" s="11">
        <f t="shared" ref="B15:N15" si="2">SUM(B17:B22)</f>
        <v>40370594.600000001</v>
      </c>
      <c r="C15" s="11">
        <f t="shared" si="2"/>
        <v>34626998.460000001</v>
      </c>
      <c r="D15" s="11">
        <f t="shared" si="2"/>
        <v>36389754.130000003</v>
      </c>
      <c r="E15" s="11">
        <f t="shared" si="2"/>
        <v>43612080.429999992</v>
      </c>
      <c r="F15" s="11">
        <f t="shared" si="2"/>
        <v>38961231.969999999</v>
      </c>
      <c r="G15" s="11">
        <f t="shared" si="2"/>
        <v>60142932.68</v>
      </c>
      <c r="H15" s="11">
        <f t="shared" si="2"/>
        <v>54241172.679999992</v>
      </c>
      <c r="I15" s="11">
        <f t="shared" si="2"/>
        <v>45373784.780000001</v>
      </c>
      <c r="J15" s="11">
        <f t="shared" si="2"/>
        <v>59919897.539999992</v>
      </c>
      <c r="K15" s="11">
        <f t="shared" si="2"/>
        <v>47383881.200000003</v>
      </c>
      <c r="L15" s="11">
        <f t="shared" si="2"/>
        <v>44425813.539999999</v>
      </c>
      <c r="M15" s="11">
        <f t="shared" si="2"/>
        <v>46481575.82</v>
      </c>
      <c r="N15" s="11">
        <f t="shared" si="2"/>
        <v>551929717.82999992</v>
      </c>
      <c r="O15" s="11"/>
    </row>
    <row r="16" spans="1:15">
      <c r="A16" s="8"/>
      <c r="B16" s="6"/>
      <c r="C16" s="6"/>
      <c r="D16" s="6"/>
      <c r="E16" s="5"/>
      <c r="F16" s="6"/>
      <c r="G16" s="7"/>
      <c r="H16" s="7"/>
      <c r="I16" s="7"/>
      <c r="J16" s="7"/>
      <c r="K16" s="7"/>
      <c r="L16" s="7"/>
      <c r="M16" s="7"/>
      <c r="N16" s="3"/>
      <c r="O16" s="3"/>
    </row>
    <row r="17" spans="1:15">
      <c r="A17" s="8" t="s">
        <v>22</v>
      </c>
      <c r="B17" s="6">
        <v>23609771.399999999</v>
      </c>
      <c r="C17" s="6">
        <v>20838627.100000001</v>
      </c>
      <c r="D17" s="6">
        <v>21245232.710000001</v>
      </c>
      <c r="E17" s="5">
        <v>26822980.77</v>
      </c>
      <c r="F17" s="6">
        <v>24634213.219999999</v>
      </c>
      <c r="G17" s="7">
        <v>23895005.059999999</v>
      </c>
      <c r="H17" s="7">
        <v>28222824.300000001</v>
      </c>
      <c r="I17" s="7">
        <v>28042710.93</v>
      </c>
      <c r="J17" s="7">
        <v>26704731.5</v>
      </c>
      <c r="K17" s="7">
        <v>29164863.18</v>
      </c>
      <c r="L17" s="7">
        <v>27018541.399999999</v>
      </c>
      <c r="M17" s="7">
        <v>29745165.539999999</v>
      </c>
      <c r="N17" s="3">
        <f t="shared" ref="N17:N22" si="3">SUM(B17:M17)</f>
        <v>309944667.11000001</v>
      </c>
      <c r="O17" s="36">
        <f t="shared" ref="O17:O23" si="4">+N17/$N$23</f>
        <v>7.5305652796709713E-2</v>
      </c>
    </row>
    <row r="18" spans="1:15">
      <c r="A18" s="35" t="s">
        <v>21</v>
      </c>
      <c r="B18" s="6">
        <v>13471887.32</v>
      </c>
      <c r="C18" s="6">
        <v>10716528.140000001</v>
      </c>
      <c r="D18" s="6">
        <v>11544716.74</v>
      </c>
      <c r="E18" s="6">
        <v>12370055.560000001</v>
      </c>
      <c r="F18" s="5">
        <v>10373864.439999999</v>
      </c>
      <c r="G18" s="10">
        <v>26048847.09</v>
      </c>
      <c r="H18" s="10">
        <v>20483697.25</v>
      </c>
      <c r="I18" s="10">
        <v>13649615.16</v>
      </c>
      <c r="J18" s="10">
        <v>27824690.739999998</v>
      </c>
      <c r="K18" s="10">
        <v>13407083.73</v>
      </c>
      <c r="L18" s="10">
        <v>12864553.16</v>
      </c>
      <c r="M18" s="34">
        <v>12286046.640000001</v>
      </c>
      <c r="N18" s="3">
        <f t="shared" si="3"/>
        <v>185041585.96999997</v>
      </c>
      <c r="O18" s="36">
        <f t="shared" si="4"/>
        <v>4.4958597145547535E-2</v>
      </c>
    </row>
    <row r="19" spans="1:15">
      <c r="A19" s="9" t="s">
        <v>23</v>
      </c>
      <c r="B19" s="6">
        <v>0</v>
      </c>
      <c r="C19" s="5">
        <v>0</v>
      </c>
      <c r="D19" s="5">
        <v>0</v>
      </c>
      <c r="E19" s="5">
        <v>0</v>
      </c>
      <c r="F19" s="5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3"/>
        <v>0</v>
      </c>
      <c r="O19" s="36">
        <f t="shared" si="4"/>
        <v>0</v>
      </c>
    </row>
    <row r="20" spans="1:15">
      <c r="A20" s="9" t="s">
        <v>24</v>
      </c>
      <c r="B20" s="5">
        <v>1077.06</v>
      </c>
      <c r="C20" s="5">
        <v>1073.01</v>
      </c>
      <c r="D20" s="5">
        <v>1056.1300000000001</v>
      </c>
      <c r="E20" s="5">
        <v>864.55</v>
      </c>
      <c r="F20" s="5">
        <v>0</v>
      </c>
      <c r="G20" s="4">
        <v>0</v>
      </c>
      <c r="H20" s="4">
        <v>903.65</v>
      </c>
      <c r="I20" s="4">
        <v>2083.65</v>
      </c>
      <c r="J20" s="4">
        <v>802.14</v>
      </c>
      <c r="K20" s="4">
        <v>955.95</v>
      </c>
      <c r="L20" s="4">
        <v>793.3</v>
      </c>
      <c r="M20" s="4">
        <v>0</v>
      </c>
      <c r="N20" s="3">
        <f t="shared" si="3"/>
        <v>9609.4399999999987</v>
      </c>
      <c r="O20" s="36">
        <f t="shared" si="4"/>
        <v>2.3347559387237038E-6</v>
      </c>
    </row>
    <row r="21" spans="1:15">
      <c r="A21" s="9" t="s">
        <v>25</v>
      </c>
      <c r="B21" s="5">
        <v>472113.49</v>
      </c>
      <c r="C21" s="5">
        <v>444760.11</v>
      </c>
      <c r="D21" s="5">
        <v>592564.91</v>
      </c>
      <c r="E21" s="5">
        <v>519919.22</v>
      </c>
      <c r="F21" s="5">
        <v>627949.97</v>
      </c>
      <c r="G21" s="7">
        <v>2340416.16</v>
      </c>
      <c r="H21" s="7">
        <v>160234.37</v>
      </c>
      <c r="I21" s="7">
        <v>160239.25</v>
      </c>
      <c r="J21" s="7">
        <v>231471.91</v>
      </c>
      <c r="K21" s="7">
        <v>200230.14</v>
      </c>
      <c r="L21" s="7">
        <v>169048.79</v>
      </c>
      <c r="M21" s="7">
        <v>152149.18</v>
      </c>
      <c r="N21" s="3">
        <f t="shared" si="3"/>
        <v>6071097.5</v>
      </c>
      <c r="O21" s="36">
        <f t="shared" si="4"/>
        <v>1.4750631610890577E-3</v>
      </c>
    </row>
    <row r="22" spans="1:15" ht="15.75" thickBot="1">
      <c r="A22" s="9" t="s">
        <v>26</v>
      </c>
      <c r="B22" s="5">
        <v>2815745.33</v>
      </c>
      <c r="C22" s="5">
        <v>2626010.1</v>
      </c>
      <c r="D22" s="5">
        <v>3006183.64</v>
      </c>
      <c r="E22" s="5">
        <v>3898260.33</v>
      </c>
      <c r="F22" s="5">
        <v>3325204.34</v>
      </c>
      <c r="G22" s="4">
        <v>7858664.3700000001</v>
      </c>
      <c r="H22" s="7">
        <v>5373513.1100000003</v>
      </c>
      <c r="I22" s="7">
        <v>3519135.79</v>
      </c>
      <c r="J22" s="7">
        <v>5158201.25</v>
      </c>
      <c r="K22" s="7">
        <v>4610748.2</v>
      </c>
      <c r="L22" s="7">
        <v>4372876.8899999997</v>
      </c>
      <c r="M22" s="7">
        <v>4298214.46</v>
      </c>
      <c r="N22" s="3">
        <f t="shared" si="3"/>
        <v>50862757.810000002</v>
      </c>
      <c r="O22" s="36">
        <f t="shared" si="4"/>
        <v>1.2357861213219811E-2</v>
      </c>
    </row>
    <row r="23" spans="1:15" ht="15.75" thickBot="1">
      <c r="A23" s="2" t="s">
        <v>0</v>
      </c>
      <c r="B23" s="1">
        <f t="shared" ref="B23:M23" si="5">SUM(B6,B11,B15)</f>
        <v>304953511.97000003</v>
      </c>
      <c r="C23" s="1">
        <f t="shared" si="5"/>
        <v>272808024.80000001</v>
      </c>
      <c r="D23" s="1">
        <f t="shared" si="5"/>
        <v>286769199.99000001</v>
      </c>
      <c r="E23" s="1">
        <f t="shared" si="5"/>
        <v>342981157.89000005</v>
      </c>
      <c r="F23" s="1">
        <f t="shared" si="5"/>
        <v>308332197.74000001</v>
      </c>
      <c r="G23" s="1">
        <f t="shared" si="5"/>
        <v>370977504.38999999</v>
      </c>
      <c r="H23" s="1">
        <f>SUM(H6,H11,H15)</f>
        <v>381992658.74000001</v>
      </c>
      <c r="I23" s="1">
        <f t="shared" si="5"/>
        <v>361843170.12</v>
      </c>
      <c r="J23" s="1">
        <f t="shared" si="5"/>
        <v>372839716.03999996</v>
      </c>
      <c r="K23" s="1">
        <f t="shared" si="5"/>
        <v>376636112.77000004</v>
      </c>
      <c r="L23" s="1">
        <f t="shared" si="5"/>
        <v>355315845.83999997</v>
      </c>
      <c r="M23" s="1">
        <f t="shared" si="5"/>
        <v>380372960.86000001</v>
      </c>
      <c r="N23" s="1">
        <f>SUM(N15,N11,N6)</f>
        <v>4115822061.1500001</v>
      </c>
      <c r="O23" s="37">
        <f t="shared" si="4"/>
        <v>1</v>
      </c>
    </row>
    <row r="25" spans="1:15">
      <c r="L25" s="38"/>
    </row>
  </sheetData>
  <mergeCells count="1">
    <mergeCell ref="A3:O3"/>
  </mergeCells>
  <pageMargins left="0.7" right="0.7" top="0.75" bottom="0.75" header="0.3" footer="0.3"/>
  <pageSetup paperSize="5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2016-04-30T21:02:42Z</dcterms:modified>
</cp:coreProperties>
</file>