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O24" i="1"/>
  <c r="O23"/>
  <c r="O22"/>
  <c r="O21"/>
  <c r="O20"/>
  <c r="O19"/>
  <c r="O18"/>
  <c r="O17"/>
  <c r="O13"/>
  <c r="O9"/>
  <c r="O8"/>
  <c r="N15"/>
  <c r="N23"/>
  <c r="N20"/>
  <c r="N18"/>
  <c r="M15"/>
  <c r="L15"/>
  <c r="K15"/>
  <c r="J15"/>
  <c r="I15"/>
  <c r="H15"/>
  <c r="G15"/>
  <c r="F15"/>
  <c r="F24" s="1"/>
  <c r="E15"/>
  <c r="D15"/>
  <c r="C15"/>
  <c r="B15"/>
  <c r="N17"/>
  <c r="N19" l="1"/>
  <c r="N22"/>
  <c r="N21"/>
  <c r="N13"/>
  <c r="N9"/>
  <c r="N8"/>
  <c r="N10"/>
  <c r="J6"/>
  <c r="M6"/>
  <c r="L6"/>
  <c r="K6"/>
  <c r="I6"/>
  <c r="M11"/>
  <c r="L11"/>
  <c r="K11"/>
  <c r="J11"/>
  <c r="I11"/>
  <c r="H11"/>
  <c r="H6"/>
  <c r="J24" l="1"/>
  <c r="L24"/>
  <c r="H24"/>
  <c r="M24"/>
  <c r="K24"/>
  <c r="I24"/>
  <c r="B6"/>
  <c r="C6"/>
  <c r="E6"/>
  <c r="F6"/>
  <c r="G6"/>
  <c r="D6"/>
  <c r="B11"/>
  <c r="C11"/>
  <c r="D11"/>
  <c r="E11"/>
  <c r="F11"/>
  <c r="G11"/>
  <c r="N14"/>
  <c r="C24" l="1"/>
  <c r="E24"/>
  <c r="G24"/>
  <c r="B24"/>
  <c r="N11"/>
  <c r="N6"/>
  <c r="D24"/>
  <c r="N24" l="1"/>
</calcChain>
</file>

<file path=xl/sharedStrings.xml><?xml version="1.0" encoding="utf-8"?>
<sst xmlns="http://schemas.openxmlformats.org/spreadsheetml/2006/main" count="30" uniqueCount="30">
  <si>
    <t>TOTALES</t>
  </si>
  <si>
    <t>OTROS REC.TRIB.</t>
  </si>
  <si>
    <t>1- Inmob.Rural</t>
  </si>
  <si>
    <t>PATRIMONIO</t>
  </si>
  <si>
    <t>2- Sellos</t>
  </si>
  <si>
    <t>1- Ingresos Brutos</t>
  </si>
  <si>
    <t>TRIBUTARIOS</t>
  </si>
  <si>
    <t>ACUMULADO</t>
  </si>
  <si>
    <t>JUNIO</t>
  </si>
  <si>
    <t>MAYO</t>
  </si>
  <si>
    <t>ABRIL</t>
  </si>
  <si>
    <t>MARZO</t>
  </si>
  <si>
    <t>FEBRERO</t>
  </si>
  <si>
    <t>ENERO</t>
  </si>
  <si>
    <t>CONCEPTOS</t>
  </si>
  <si>
    <t>JULIO</t>
  </si>
  <si>
    <t>AGOSTO</t>
  </si>
  <si>
    <t>SEPTIEMBRE</t>
  </si>
  <si>
    <t>OCTUBRE</t>
  </si>
  <si>
    <t>NOVIEMBRE</t>
  </si>
  <si>
    <t>DICIEMBRE</t>
  </si>
  <si>
    <t>AÑO -2014-</t>
  </si>
  <si>
    <t>2- Fondo de Salud Pública</t>
  </si>
  <si>
    <t>1- Ley 3565 Con.Cami.</t>
  </si>
  <si>
    <t>3- Ley 1927 Index.</t>
  </si>
  <si>
    <t>4- Cont.Mejoras</t>
  </si>
  <si>
    <t>5- Tasas Varias</t>
  </si>
  <si>
    <t xml:space="preserve">6- Rec.Int. Y Multas </t>
  </si>
  <si>
    <t>7- Corresp. Gremial</t>
  </si>
  <si>
    <t>Part. (%)</t>
  </si>
</sst>
</file>

<file path=xl/styles.xml><?xml version="1.0" encoding="utf-8"?>
<styleSheet xmlns="http://schemas.openxmlformats.org/spreadsheetml/2006/main">
  <numFmts count="1">
    <numFmt numFmtId="164" formatCode="_-* #,##0.00\ _P_t_s_-;\-* #,##0.00\ _P_t_s_-;_-* &quot;-&quot;??\ _P_t_s_-;_-@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28"/>
      <name val="Algerian"/>
      <family val="5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1">
    <xf numFmtId="0" fontId="0" fillId="0" borderId="0" xfId="0"/>
    <xf numFmtId="164" fontId="2" fillId="2" borderId="1" xfId="1" applyFont="1" applyFill="1" applyBorder="1"/>
    <xf numFmtId="0" fontId="3" fillId="2" borderId="1" xfId="0" applyFont="1" applyFill="1" applyBorder="1"/>
    <xf numFmtId="164" fontId="2" fillId="0" borderId="2" xfId="1" applyFont="1" applyBorder="1"/>
    <xf numFmtId="164" fontId="4" fillId="0" borderId="3" xfId="1" applyFont="1" applyBorder="1"/>
    <xf numFmtId="164" fontId="4" fillId="0" borderId="2" xfId="1" applyFont="1" applyBorder="1"/>
    <xf numFmtId="164" fontId="4" fillId="0" borderId="2" xfId="1" applyFont="1" applyFill="1" applyBorder="1"/>
    <xf numFmtId="164" fontId="4" fillId="0" borderId="3" xfId="0" applyNumberFormat="1" applyFont="1" applyFill="1" applyBorder="1" applyAlignment="1" applyProtection="1"/>
    <xf numFmtId="0" fontId="5" fillId="0" borderId="2" xfId="0" applyFont="1" applyFill="1" applyBorder="1"/>
    <xf numFmtId="0" fontId="5" fillId="0" borderId="2" xfId="0" applyFont="1" applyBorder="1"/>
    <xf numFmtId="164" fontId="4" fillId="0" borderId="3" xfId="1" applyFont="1" applyFill="1" applyBorder="1"/>
    <xf numFmtId="164" fontId="2" fillId="3" borderId="1" xfId="1" applyFont="1" applyFill="1" applyBorder="1"/>
    <xf numFmtId="0" fontId="6" fillId="3" borderId="1" xfId="0" applyFont="1" applyFill="1" applyBorder="1"/>
    <xf numFmtId="164" fontId="4" fillId="0" borderId="2" xfId="1" applyFont="1" applyBorder="1" applyAlignment="1">
      <alignment horizontal="center"/>
    </xf>
    <xf numFmtId="164" fontId="4" fillId="0" borderId="5" xfId="1" applyFont="1" applyBorder="1"/>
    <xf numFmtId="164" fontId="2" fillId="4" borderId="1" xfId="1" applyFont="1" applyFill="1" applyBorder="1"/>
    <xf numFmtId="0" fontId="6" fillId="4" borderId="1" xfId="0" applyFont="1" applyFill="1" applyBorder="1"/>
    <xf numFmtId="164" fontId="4" fillId="0" borderId="4" xfId="1" applyFont="1" applyBorder="1"/>
    <xf numFmtId="164" fontId="2" fillId="0" borderId="4" xfId="1" applyFont="1" applyBorder="1"/>
    <xf numFmtId="164" fontId="4" fillId="0" borderId="2" xfId="0" applyNumberFormat="1" applyFont="1" applyFill="1" applyBorder="1" applyAlignment="1" applyProtection="1"/>
    <xf numFmtId="164" fontId="4" fillId="0" borderId="2" xfId="1" applyFont="1" applyBorder="1" applyAlignment="1"/>
    <xf numFmtId="164" fontId="2" fillId="0" borderId="5" xfId="1" applyFont="1" applyBorder="1"/>
    <xf numFmtId="164" fontId="2" fillId="5" borderId="1" xfId="1" applyFont="1" applyFill="1" applyBorder="1"/>
    <xf numFmtId="164" fontId="2" fillId="5" borderId="1" xfId="1" applyFont="1" applyFill="1" applyBorder="1" applyAlignment="1">
      <alignment horizontal="center"/>
    </xf>
    <xf numFmtId="0" fontId="6" fillId="5" borderId="4" xfId="0" applyFont="1" applyFill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Border="1"/>
    <xf numFmtId="0" fontId="7" fillId="0" borderId="0" xfId="0" applyFont="1" applyBorder="1"/>
    <xf numFmtId="0" fontId="0" fillId="0" borderId="3" xfId="0" applyBorder="1"/>
    <xf numFmtId="164" fontId="4" fillId="0" borderId="2" xfId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10" fontId="2" fillId="0" borderId="2" xfId="2" applyNumberFormat="1" applyFont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</cellXfs>
  <cellStyles count="3">
    <cellStyle name="Millares_Hoja1" xfId="1"/>
    <cellStyle name="Normal" xfId="0" builtinId="0"/>
    <cellStyle name="Porcentual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O2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9.140625" defaultRowHeight="15"/>
  <cols>
    <col min="1" max="1" width="17.5703125" bestFit="1" customWidth="1"/>
    <col min="2" max="2" width="16.85546875" bestFit="1" customWidth="1"/>
    <col min="3" max="4" width="15.85546875" bestFit="1" customWidth="1"/>
    <col min="5" max="5" width="16.42578125" customWidth="1"/>
    <col min="6" max="9" width="15.85546875" bestFit="1" customWidth="1"/>
    <col min="10" max="13" width="16" customWidth="1"/>
    <col min="14" max="14" width="17.28515625" bestFit="1" customWidth="1"/>
  </cols>
  <sheetData>
    <row r="2" spans="1:15" ht="15.75" thickBot="1"/>
    <row r="3" spans="1:15" ht="39.75" thickBot="1">
      <c r="A3" s="35" t="s">
        <v>21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15" ht="15.75" thickBot="1">
      <c r="A4" s="33"/>
      <c r="B4" s="29"/>
      <c r="C4" s="32"/>
      <c r="D4" s="31"/>
      <c r="E4" s="30"/>
      <c r="F4" s="29"/>
      <c r="G4" s="28"/>
      <c r="H4" s="28"/>
      <c r="I4" s="28"/>
      <c r="J4" s="28"/>
      <c r="K4" s="28"/>
      <c r="L4" s="28"/>
      <c r="M4" s="28"/>
      <c r="N4" s="27"/>
      <c r="O4" s="27"/>
    </row>
    <row r="5" spans="1:15" ht="15.75" thickBot="1">
      <c r="A5" s="25" t="s">
        <v>14</v>
      </c>
      <c r="B5" s="26" t="s">
        <v>13</v>
      </c>
      <c r="C5" s="26" t="s">
        <v>12</v>
      </c>
      <c r="D5" s="26" t="s">
        <v>11</v>
      </c>
      <c r="E5" s="26" t="s">
        <v>10</v>
      </c>
      <c r="F5" s="26" t="s">
        <v>9</v>
      </c>
      <c r="G5" s="26" t="s">
        <v>8</v>
      </c>
      <c r="H5" s="26" t="s">
        <v>15</v>
      </c>
      <c r="I5" s="26" t="s">
        <v>16</v>
      </c>
      <c r="J5" s="26" t="s">
        <v>17</v>
      </c>
      <c r="K5" s="26" t="s">
        <v>18</v>
      </c>
      <c r="L5" s="26" t="s">
        <v>19</v>
      </c>
      <c r="M5" s="26" t="s">
        <v>20</v>
      </c>
      <c r="N5" s="25" t="s">
        <v>7</v>
      </c>
      <c r="O5" s="25" t="s">
        <v>29</v>
      </c>
    </row>
    <row r="6" spans="1:15" ht="15.75" thickBot="1">
      <c r="A6" s="24" t="s">
        <v>6</v>
      </c>
      <c r="B6" s="23">
        <f t="shared" ref="B6:N6" si="0">SUM(B8:B9)</f>
        <v>203853349.91</v>
      </c>
      <c r="C6" s="23">
        <f t="shared" si="0"/>
        <v>185673454.5</v>
      </c>
      <c r="D6" s="22">
        <f t="shared" si="0"/>
        <v>177981850.81</v>
      </c>
      <c r="E6" s="22">
        <f t="shared" si="0"/>
        <v>177476303.47</v>
      </c>
      <c r="F6" s="22">
        <f t="shared" si="0"/>
        <v>181562270.22999999</v>
      </c>
      <c r="G6" s="22">
        <f t="shared" si="0"/>
        <v>216608174.88</v>
      </c>
      <c r="H6" s="22">
        <f t="shared" si="0"/>
        <v>231732820.21000001</v>
      </c>
      <c r="I6" s="22">
        <f t="shared" si="0"/>
        <v>220648032.19</v>
      </c>
      <c r="J6" s="22">
        <f>SUM(J8:J10)</f>
        <v>233170619.35000002</v>
      </c>
      <c r="K6" s="22">
        <f t="shared" si="0"/>
        <v>247193140.31999999</v>
      </c>
      <c r="L6" s="22">
        <f t="shared" si="0"/>
        <v>252373037.62</v>
      </c>
      <c r="M6" s="22">
        <f t="shared" si="0"/>
        <v>262636072.88999999</v>
      </c>
      <c r="N6" s="22">
        <f t="shared" si="0"/>
        <v>2590909126.3799996</v>
      </c>
      <c r="O6" s="22"/>
    </row>
    <row r="7" spans="1:15">
      <c r="A7" s="9"/>
      <c r="B7" s="21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>
      <c r="A8" s="9" t="s">
        <v>5</v>
      </c>
      <c r="B8" s="20">
        <v>183679408.91</v>
      </c>
      <c r="C8" s="5">
        <v>162734570.31</v>
      </c>
      <c r="D8" s="5">
        <v>158428651.96000001</v>
      </c>
      <c r="E8" s="5">
        <v>160143382.41999999</v>
      </c>
      <c r="F8" s="5">
        <v>157825039.78</v>
      </c>
      <c r="G8" s="19">
        <v>195380547.75999999</v>
      </c>
      <c r="H8" s="19">
        <v>205944598.47</v>
      </c>
      <c r="I8" s="19">
        <v>196759361.78999999</v>
      </c>
      <c r="J8" s="19">
        <v>207746029.68000001</v>
      </c>
      <c r="K8" s="19">
        <v>217943156.16</v>
      </c>
      <c r="L8" s="19">
        <v>227582692.03999999</v>
      </c>
      <c r="M8" s="19">
        <v>237755603.22999999</v>
      </c>
      <c r="N8" s="3">
        <f>SUM(B8:M8)</f>
        <v>2311923042.5099998</v>
      </c>
      <c r="O8" s="39">
        <f>+N8/$N$24</f>
        <v>0.76490523143984923</v>
      </c>
    </row>
    <row r="9" spans="1:15">
      <c r="A9" s="9" t="s">
        <v>4</v>
      </c>
      <c r="B9" s="5">
        <v>20173941</v>
      </c>
      <c r="C9" s="5">
        <v>22938884.190000001</v>
      </c>
      <c r="D9" s="5">
        <v>19553198.850000001</v>
      </c>
      <c r="E9" s="5">
        <v>17332921.050000001</v>
      </c>
      <c r="F9" s="5">
        <v>23737230.449999999</v>
      </c>
      <c r="G9" s="5">
        <v>21227627.120000001</v>
      </c>
      <c r="H9" s="5">
        <v>25788221.739999998</v>
      </c>
      <c r="I9" s="5">
        <v>23888670.399999999</v>
      </c>
      <c r="J9" s="5">
        <v>25424589.670000002</v>
      </c>
      <c r="K9" s="5">
        <v>29249984.16</v>
      </c>
      <c r="L9" s="5">
        <v>24790345.579999998</v>
      </c>
      <c r="M9" s="5">
        <v>24880469.66</v>
      </c>
      <c r="N9" s="3">
        <f>SUM(B9:M9)</f>
        <v>278986083.87000006</v>
      </c>
      <c r="O9" s="39">
        <f>+N9/$N$24</f>
        <v>9.2303208682672486E-2</v>
      </c>
    </row>
    <row r="10" spans="1:15" ht="15.75" thickBot="1">
      <c r="A10" s="9"/>
      <c r="B10" s="18"/>
      <c r="C10" s="17"/>
      <c r="D10" s="17"/>
      <c r="E10" s="17"/>
      <c r="F10" s="17"/>
      <c r="G10" s="17"/>
      <c r="H10" s="5"/>
      <c r="I10" s="5"/>
      <c r="J10" s="5"/>
      <c r="K10" s="5"/>
      <c r="L10" s="5"/>
      <c r="M10" s="5"/>
      <c r="N10" s="3">
        <f>SUM(B10:L10)</f>
        <v>0</v>
      </c>
      <c r="O10" s="3"/>
    </row>
    <row r="11" spans="1:15" ht="15.75" thickBot="1">
      <c r="A11" s="16" t="s">
        <v>3</v>
      </c>
      <c r="B11" s="15">
        <f t="shared" ref="B11:M11" si="1">SUM(B13:B13)</f>
        <v>505590.45</v>
      </c>
      <c r="C11" s="15">
        <f t="shared" si="1"/>
        <v>1318446.3799999999</v>
      </c>
      <c r="D11" s="15">
        <f t="shared" si="1"/>
        <v>1117058.8</v>
      </c>
      <c r="E11" s="15">
        <f t="shared" si="1"/>
        <v>1949516.61</v>
      </c>
      <c r="F11" s="15">
        <f t="shared" si="1"/>
        <v>794284.19</v>
      </c>
      <c r="G11" s="15">
        <f t="shared" si="1"/>
        <v>1236286.8700000001</v>
      </c>
      <c r="H11" s="15">
        <f t="shared" si="1"/>
        <v>960782.42</v>
      </c>
      <c r="I11" s="15">
        <f t="shared" si="1"/>
        <v>1098290.22</v>
      </c>
      <c r="J11" s="15">
        <f t="shared" si="1"/>
        <v>1416176.91</v>
      </c>
      <c r="K11" s="15">
        <f t="shared" si="1"/>
        <v>824300.55</v>
      </c>
      <c r="L11" s="15">
        <f t="shared" si="1"/>
        <v>551542.07999999996</v>
      </c>
      <c r="M11" s="15">
        <f t="shared" si="1"/>
        <v>3935048.18</v>
      </c>
      <c r="N11" s="15">
        <f>SUM(N13:N14)</f>
        <v>15707323.66</v>
      </c>
      <c r="O11" s="15"/>
    </row>
    <row r="12" spans="1:15">
      <c r="A12" s="9"/>
      <c r="B12" s="3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4"/>
      <c r="O12" s="14"/>
    </row>
    <row r="13" spans="1:15">
      <c r="A13" s="8" t="s">
        <v>2</v>
      </c>
      <c r="B13" s="5">
        <v>505590.45</v>
      </c>
      <c r="C13" s="13">
        <v>1318446.3799999999</v>
      </c>
      <c r="D13" s="5">
        <v>1117058.8</v>
      </c>
      <c r="E13" s="5">
        <v>1949516.61</v>
      </c>
      <c r="F13" s="5">
        <v>794284.19</v>
      </c>
      <c r="G13" s="5">
        <v>1236286.8700000001</v>
      </c>
      <c r="H13" s="5">
        <v>960782.42</v>
      </c>
      <c r="I13" s="5">
        <v>1098290.22</v>
      </c>
      <c r="J13" s="5">
        <v>1416176.91</v>
      </c>
      <c r="K13" s="5">
        <v>824300.55</v>
      </c>
      <c r="L13" s="5">
        <v>551542.07999999996</v>
      </c>
      <c r="M13" s="5">
        <v>3935048.18</v>
      </c>
      <c r="N13" s="3">
        <f>SUM(B13:M13)</f>
        <v>15707323.66</v>
      </c>
      <c r="O13" s="39">
        <f>+N13/$N$24</f>
        <v>5.1968053514484377E-3</v>
      </c>
    </row>
    <row r="14" spans="1:15" ht="15.75" thickBot="1">
      <c r="A14" s="8"/>
      <c r="B14" s="3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3">
        <f>SUM(B14:G14)</f>
        <v>0</v>
      </c>
      <c r="O14" s="3"/>
    </row>
    <row r="15" spans="1:15" ht="15.75" thickBot="1">
      <c r="A15" s="12" t="s">
        <v>1</v>
      </c>
      <c r="B15" s="11">
        <f>SUM(B17:B23)</f>
        <v>32605631.969999999</v>
      </c>
      <c r="C15" s="11">
        <f t="shared" ref="C15:M15" si="2">SUM(C17:C23)</f>
        <v>29088281.709999997</v>
      </c>
      <c r="D15" s="11">
        <f t="shared" si="2"/>
        <v>28095767.489999995</v>
      </c>
      <c r="E15" s="11">
        <f t="shared" si="2"/>
        <v>26462439.090000004</v>
      </c>
      <c r="F15" s="11">
        <f t="shared" si="2"/>
        <v>28261191.170000002</v>
      </c>
      <c r="G15" s="11">
        <f t="shared" si="2"/>
        <v>36711251.100000009</v>
      </c>
      <c r="H15" s="11">
        <f t="shared" si="2"/>
        <v>41569137.719999999</v>
      </c>
      <c r="I15" s="11">
        <f t="shared" si="2"/>
        <v>36964864.310000002</v>
      </c>
      <c r="J15" s="11">
        <f t="shared" si="2"/>
        <v>37279001.620000005</v>
      </c>
      <c r="K15" s="11">
        <f t="shared" si="2"/>
        <v>39789699.140000001</v>
      </c>
      <c r="L15" s="11">
        <f t="shared" si="2"/>
        <v>40991109.399999999</v>
      </c>
      <c r="M15" s="11">
        <f t="shared" si="2"/>
        <v>38061227.670000002</v>
      </c>
      <c r="N15" s="11">
        <f>SUM(N17:N23)</f>
        <v>415879602.38999999</v>
      </c>
      <c r="O15" s="11"/>
    </row>
    <row r="16" spans="1:15">
      <c r="A16" s="8"/>
      <c r="B16" s="6"/>
      <c r="C16" s="6"/>
      <c r="D16" s="6"/>
      <c r="E16" s="5"/>
      <c r="F16" s="6"/>
      <c r="G16" s="7"/>
      <c r="H16" s="7"/>
      <c r="I16" s="7"/>
      <c r="J16" s="7"/>
      <c r="K16" s="7"/>
      <c r="L16" s="7"/>
      <c r="M16" s="7"/>
      <c r="N16" s="3"/>
      <c r="O16" s="3"/>
    </row>
    <row r="17" spans="1:15">
      <c r="A17" s="8" t="s">
        <v>23</v>
      </c>
      <c r="B17" s="6">
        <v>18567543.739999998</v>
      </c>
      <c r="C17" s="6">
        <v>16465916.49</v>
      </c>
      <c r="D17" s="6">
        <v>16049319.539999999</v>
      </c>
      <c r="E17" s="5">
        <v>16167332.560000001</v>
      </c>
      <c r="F17" s="6">
        <v>15991506.199999999</v>
      </c>
      <c r="G17" s="7">
        <v>19816155.510000002</v>
      </c>
      <c r="H17" s="7">
        <v>20861530.140000001</v>
      </c>
      <c r="I17" s="7">
        <v>19852904.48</v>
      </c>
      <c r="J17" s="7">
        <v>21040091.050000001</v>
      </c>
      <c r="K17" s="7">
        <v>21980459.199999999</v>
      </c>
      <c r="L17" s="7">
        <v>23060554.43</v>
      </c>
      <c r="M17" s="7">
        <v>24027660.789999999</v>
      </c>
      <c r="N17" s="3">
        <f>SUM(B17:M17)</f>
        <v>233880974.13</v>
      </c>
      <c r="O17" s="39">
        <f t="shared" ref="O17:O24" si="3">+N17/$N$24</f>
        <v>7.7380075961378483E-2</v>
      </c>
    </row>
    <row r="18" spans="1:15">
      <c r="A18" s="38" t="s">
        <v>22</v>
      </c>
      <c r="B18" s="6">
        <v>9526949.6799999997</v>
      </c>
      <c r="C18" s="6">
        <v>8934603.4399999995</v>
      </c>
      <c r="D18" s="6">
        <v>8780044.0099999998</v>
      </c>
      <c r="E18" s="6">
        <v>7392204.71</v>
      </c>
      <c r="F18" s="5">
        <v>7886970.6500000004</v>
      </c>
      <c r="G18" s="10">
        <v>9224052.1500000004</v>
      </c>
      <c r="H18" s="10">
        <v>12842247.619999999</v>
      </c>
      <c r="I18" s="10">
        <v>9608136.8599999994</v>
      </c>
      <c r="J18" s="10">
        <v>9333159.5500000007</v>
      </c>
      <c r="K18" s="10">
        <v>10086454.43</v>
      </c>
      <c r="L18" s="10">
        <v>10548581.26</v>
      </c>
      <c r="M18" s="34">
        <v>8562583.6600000001</v>
      </c>
      <c r="N18" s="3">
        <f>SUM(B18:M18)</f>
        <v>112725988.02</v>
      </c>
      <c r="O18" s="39">
        <f t="shared" si="3"/>
        <v>3.7295660958554952E-2</v>
      </c>
    </row>
    <row r="19" spans="1:15">
      <c r="A19" s="9" t="s">
        <v>24</v>
      </c>
      <c r="B19" s="6">
        <v>0</v>
      </c>
      <c r="C19" s="5">
        <v>0</v>
      </c>
      <c r="D19" s="5">
        <v>0</v>
      </c>
      <c r="E19" s="5">
        <v>0</v>
      </c>
      <c r="F19" s="5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3">
        <f>SUM(B19:M19)</f>
        <v>0</v>
      </c>
      <c r="O19" s="39">
        <f t="shared" si="3"/>
        <v>0</v>
      </c>
    </row>
    <row r="20" spans="1:15">
      <c r="A20" s="9" t="s">
        <v>25</v>
      </c>
      <c r="B20" s="5">
        <v>11308.15</v>
      </c>
      <c r="C20" s="5">
        <v>11788.47</v>
      </c>
      <c r="D20" s="5">
        <v>12190.24</v>
      </c>
      <c r="E20" s="5">
        <v>9669.9599999999991</v>
      </c>
      <c r="F20" s="5">
        <v>11397.21</v>
      </c>
      <c r="G20" s="4">
        <v>8613.7000000000007</v>
      </c>
      <c r="H20" s="4">
        <v>8836.86</v>
      </c>
      <c r="I20" s="4">
        <v>1386.78</v>
      </c>
      <c r="J20" s="4">
        <v>1078.3699999999999</v>
      </c>
      <c r="K20" s="4">
        <v>1380.85</v>
      </c>
      <c r="L20" s="4">
        <v>1577.2</v>
      </c>
      <c r="M20" s="4">
        <v>570.35</v>
      </c>
      <c r="N20" s="3">
        <f>SUM(B20:M20)</f>
        <v>79798.14</v>
      </c>
      <c r="O20" s="39">
        <f t="shared" si="3"/>
        <v>2.6401404208897012E-5</v>
      </c>
    </row>
    <row r="21" spans="1:15">
      <c r="A21" s="9" t="s">
        <v>26</v>
      </c>
      <c r="B21" s="5">
        <v>470475.34</v>
      </c>
      <c r="C21" s="5">
        <v>403072.09</v>
      </c>
      <c r="D21" s="5">
        <v>455348.36</v>
      </c>
      <c r="E21" s="5">
        <v>350226.73</v>
      </c>
      <c r="F21" s="5">
        <v>277007.53999999998</v>
      </c>
      <c r="G21" s="7">
        <v>666611.35</v>
      </c>
      <c r="H21" s="7">
        <v>559273.26</v>
      </c>
      <c r="I21" s="7">
        <v>519532.76</v>
      </c>
      <c r="J21" s="7">
        <v>476688.19</v>
      </c>
      <c r="K21" s="7">
        <v>490947.7</v>
      </c>
      <c r="L21" s="7">
        <v>554563.77</v>
      </c>
      <c r="M21" s="7">
        <v>457707.98</v>
      </c>
      <c r="N21" s="3">
        <f>SUM(B21:M21)</f>
        <v>5681455.0700000003</v>
      </c>
      <c r="O21" s="39">
        <f t="shared" si="3"/>
        <v>1.8797229083003348E-3</v>
      </c>
    </row>
    <row r="22" spans="1:15">
      <c r="A22" s="9" t="s">
        <v>27</v>
      </c>
      <c r="B22" s="5">
        <v>1609910.82</v>
      </c>
      <c r="C22" s="5">
        <v>1658306.81</v>
      </c>
      <c r="D22" s="5">
        <v>2012446.78</v>
      </c>
      <c r="E22" s="5">
        <v>1751592.85</v>
      </c>
      <c r="F22" s="5">
        <v>1699347.89</v>
      </c>
      <c r="G22" s="4">
        <v>2015778.26</v>
      </c>
      <c r="H22" s="7">
        <v>2290051.27</v>
      </c>
      <c r="I22" s="7">
        <v>2259552.4700000002</v>
      </c>
      <c r="J22" s="7">
        <v>2351929.12</v>
      </c>
      <c r="K22" s="7">
        <v>2769809.73</v>
      </c>
      <c r="L22" s="7">
        <v>2911056.05</v>
      </c>
      <c r="M22" s="7">
        <v>1991776.11</v>
      </c>
      <c r="N22" s="3">
        <f>SUM(B22:M22)</f>
        <v>25321558.16</v>
      </c>
      <c r="O22" s="39">
        <f t="shared" si="3"/>
        <v>8.3776976779315216E-3</v>
      </c>
    </row>
    <row r="23" spans="1:15" ht="15.75" thickBot="1">
      <c r="A23" s="9" t="s">
        <v>28</v>
      </c>
      <c r="B23" s="5">
        <v>2419444.2400000002</v>
      </c>
      <c r="C23" s="5">
        <v>1614594.41</v>
      </c>
      <c r="D23" s="5">
        <v>786418.56</v>
      </c>
      <c r="E23" s="5">
        <v>791412.28</v>
      </c>
      <c r="F23" s="5">
        <v>2394961.6800000002</v>
      </c>
      <c r="G23" s="7">
        <v>4980040.13</v>
      </c>
      <c r="H23" s="4">
        <v>5007198.57</v>
      </c>
      <c r="I23" s="4">
        <v>4723350.96</v>
      </c>
      <c r="J23" s="4">
        <v>4076055.34</v>
      </c>
      <c r="K23" s="4">
        <v>4460647.2300000004</v>
      </c>
      <c r="L23" s="4">
        <v>3914776.69</v>
      </c>
      <c r="M23" s="4">
        <v>3020928.78</v>
      </c>
      <c r="N23" s="3">
        <f>SUM(B23:M23)</f>
        <v>38189828.870000005</v>
      </c>
      <c r="O23" s="39">
        <f t="shared" si="3"/>
        <v>1.2635195615655638E-2</v>
      </c>
    </row>
    <row r="24" spans="1:15" ht="15.75" thickBot="1">
      <c r="A24" s="2" t="s">
        <v>0</v>
      </c>
      <c r="B24" s="1">
        <f t="shared" ref="B24:M24" si="4">SUM(B6,B11,B15)</f>
        <v>236964572.32999998</v>
      </c>
      <c r="C24" s="1">
        <f t="shared" si="4"/>
        <v>216080182.59</v>
      </c>
      <c r="D24" s="1">
        <f t="shared" si="4"/>
        <v>207194677.10000002</v>
      </c>
      <c r="E24" s="1">
        <f t="shared" si="4"/>
        <v>205888259.17000002</v>
      </c>
      <c r="F24" s="1">
        <f t="shared" si="4"/>
        <v>210617745.58999997</v>
      </c>
      <c r="G24" s="1">
        <f t="shared" si="4"/>
        <v>254555712.85000002</v>
      </c>
      <c r="H24" s="1">
        <f>SUM(H6,H11,H15)</f>
        <v>274262740.35000002</v>
      </c>
      <c r="I24" s="1">
        <f t="shared" si="4"/>
        <v>258711186.72</v>
      </c>
      <c r="J24" s="1">
        <f t="shared" si="4"/>
        <v>271865797.88</v>
      </c>
      <c r="K24" s="1">
        <f t="shared" si="4"/>
        <v>287807140.00999999</v>
      </c>
      <c r="L24" s="1">
        <f t="shared" si="4"/>
        <v>293915689.10000002</v>
      </c>
      <c r="M24" s="1">
        <f t="shared" si="4"/>
        <v>304632348.74000001</v>
      </c>
      <c r="N24" s="1">
        <f>SUM(N15,N11,N6)</f>
        <v>3022496052.4299998</v>
      </c>
      <c r="O24" s="40">
        <f t="shared" si="3"/>
        <v>1</v>
      </c>
    </row>
  </sheetData>
  <mergeCells count="1">
    <mergeCell ref="A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2016-04-30T15:03:05Z</dcterms:modified>
</cp:coreProperties>
</file>