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ño 2012" sheetId="1" r:id="rId1"/>
  </sheets>
  <calcPr calcId="114210"/>
</workbook>
</file>

<file path=xl/calcChain.xml><?xml version="1.0" encoding="utf-8"?>
<calcChain xmlns="http://schemas.openxmlformats.org/spreadsheetml/2006/main">
  <c r="N18" i="1"/>
  <c r="N19"/>
  <c r="N20"/>
  <c r="N21"/>
  <c r="N22"/>
  <c r="N23"/>
  <c r="N24"/>
  <c r="N25"/>
  <c r="N26"/>
  <c r="N27"/>
  <c r="N28"/>
  <c r="N29"/>
  <c r="N30"/>
  <c r="N31"/>
  <c r="N17"/>
  <c r="N13"/>
  <c r="N12"/>
  <c r="N8"/>
  <c r="N7"/>
  <c r="L32"/>
  <c r="M32"/>
  <c r="L5"/>
  <c r="M5"/>
  <c r="L10"/>
  <c r="M10"/>
  <c r="L15"/>
  <c r="M15"/>
  <c r="M30"/>
  <c r="M31"/>
  <c r="L31"/>
  <c r="L30"/>
  <c r="M26"/>
  <c r="M27"/>
  <c r="M28"/>
  <c r="L27"/>
  <c r="L28"/>
  <c r="L26"/>
  <c r="M21"/>
  <c r="M22"/>
  <c r="M23"/>
  <c r="M24"/>
  <c r="L22"/>
  <c r="L23"/>
  <c r="L24"/>
  <c r="L21"/>
  <c r="L18"/>
  <c r="M18"/>
  <c r="L19"/>
  <c r="M19"/>
  <c r="M17"/>
  <c r="L17"/>
  <c r="M13"/>
  <c r="L13"/>
  <c r="M12"/>
  <c r="L12"/>
  <c r="M8"/>
  <c r="M7"/>
  <c r="L8"/>
  <c r="L7"/>
  <c r="N16"/>
  <c r="N15"/>
  <c r="K15"/>
  <c r="J15"/>
  <c r="I15"/>
  <c r="H15"/>
  <c r="G15"/>
  <c r="F15"/>
  <c r="E15"/>
  <c r="D15"/>
  <c r="C15"/>
  <c r="B15"/>
  <c r="N10"/>
  <c r="K10"/>
  <c r="J10"/>
  <c r="I10"/>
  <c r="H10"/>
  <c r="G10"/>
  <c r="F10"/>
  <c r="E10"/>
  <c r="D10"/>
  <c r="C10"/>
  <c r="B10"/>
  <c r="N9"/>
  <c r="N5"/>
  <c r="K5"/>
  <c r="K32"/>
  <c r="J5"/>
  <c r="J32"/>
  <c r="I5"/>
  <c r="I32"/>
  <c r="H5"/>
  <c r="H32"/>
  <c r="G5"/>
  <c r="G32"/>
  <c r="F5"/>
  <c r="F32"/>
  <c r="E5"/>
  <c r="E32"/>
  <c r="D5"/>
  <c r="D32"/>
  <c r="C5"/>
  <c r="C32"/>
  <c r="B5"/>
  <c r="B32"/>
  <c r="N32"/>
</calcChain>
</file>

<file path=xl/sharedStrings.xml><?xml version="1.0" encoding="utf-8"?>
<sst xmlns="http://schemas.openxmlformats.org/spreadsheetml/2006/main" count="38" uniqueCount="38">
  <si>
    <t>AÑO -2012-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</si>
  <si>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</si>
  <si>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</si>
  <si>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</si>
  <si>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</si>
  <si>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</si>
  <si>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</si>
  <si>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</si>
  <si>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</si>
  <si>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</si>
  <si>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</si>
  <si>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</si>
  <si>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ACUMULADO</t>
  </si>
  <si>
    <t>TRIBUTARIOS</t>
  </si>
  <si>
    <t>1- Ingresos Brutos</t>
  </si>
  <si>
    <t>2- Sellos</t>
  </si>
  <si>
    <t>PATRIMONIO</t>
  </si>
  <si>
    <t>1- Inmob.Rural</t>
  </si>
  <si>
    <t>2- Ley 2918 Fdo.Coloniz.</t>
  </si>
  <si>
    <t>OTROS REC.TRIB.</t>
  </si>
  <si>
    <t>1- Tasas Varias</t>
  </si>
  <si>
    <t>2-a)  F.S.P.  SEC. PRIVADO</t>
  </si>
  <si>
    <t>b) F.S.P. SEC. PUBLICO</t>
  </si>
  <si>
    <t>Bono de Consolid.</t>
  </si>
  <si>
    <t>3- Billetes de Loterìa</t>
  </si>
  <si>
    <t>4- Aporte Solidario</t>
  </si>
  <si>
    <t xml:space="preserve">5- Rec.Int. Y Multas </t>
  </si>
  <si>
    <t>6- T.R.M. y Señales</t>
  </si>
  <si>
    <t>7- Cont.Mejoras</t>
  </si>
  <si>
    <t>8- Ley 1927 Index.</t>
  </si>
  <si>
    <t>9- Ley 3565 Con.Cami.</t>
  </si>
  <si>
    <t>11-Ley 6286 Fdo Carnico</t>
  </si>
  <si>
    <t>12-Ley 6547 Cons. Prod. Ss Rurales</t>
  </si>
  <si>
    <t>13- Ley 6971 Fdo. De Vialidad</t>
  </si>
  <si>
    <t>13- Fdo: Especial Ley 6723</t>
  </si>
  <si>
    <t>TOTALES</t>
  </si>
  <si>
    <t>Noviembre</t>
  </si>
  <si>
    <t>Diciembre</t>
  </si>
</sst>
</file>

<file path=xl/styles.xml><?xml version="1.0" encoding="utf-8"?>
<styleSheet xmlns="http://schemas.openxmlformats.org/spreadsheetml/2006/main">
  <numFmts count="1">
    <numFmt numFmtId="164" formatCode="_-* #,##0.00\ _P_t_s_-;\-* #,##0.00\ _P_t_s_-;_-* &quot;-&quot;??\ _P_t_s_-;_-@_-"/>
  </numFmts>
  <fonts count="9">
    <font>
      <sz val="11"/>
      <color theme="1"/>
      <name val="Calibri"/>
      <family val="2"/>
      <scheme val="minor"/>
    </font>
    <font>
      <b/>
      <sz val="28"/>
      <name val="Algerian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</font>
    <font>
      <sz val="7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3" xfId="0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1" xfId="1" applyFont="1" applyFill="1" applyBorder="1"/>
    <xf numFmtId="0" fontId="7" fillId="0" borderId="4" xfId="0" applyFont="1" applyBorder="1"/>
    <xf numFmtId="164" fontId="2" fillId="0" borderId="2" xfId="1" applyFont="1" applyBorder="1"/>
    <xf numFmtId="164" fontId="8" fillId="0" borderId="2" xfId="1" applyFont="1" applyBorder="1"/>
    <xf numFmtId="164" fontId="8" fillId="0" borderId="5" xfId="1" applyFont="1" applyBorder="1"/>
    <xf numFmtId="164" fontId="8" fillId="0" borderId="4" xfId="1" applyFont="1" applyBorder="1" applyAlignment="1"/>
    <xf numFmtId="164" fontId="8" fillId="0" borderId="4" xfId="1" applyFont="1" applyBorder="1"/>
    <xf numFmtId="164" fontId="8" fillId="0" borderId="4" xfId="0" applyNumberFormat="1" applyFont="1" applyFill="1" applyBorder="1" applyAlignment="1" applyProtection="1"/>
    <xf numFmtId="164" fontId="8" fillId="0" borderId="6" xfId="0" applyNumberFormat="1" applyFont="1" applyFill="1" applyBorder="1" applyAlignment="1" applyProtection="1"/>
    <xf numFmtId="164" fontId="8" fillId="0" borderId="6" xfId="1" applyFont="1" applyBorder="1"/>
    <xf numFmtId="164" fontId="2" fillId="0" borderId="3" xfId="1" applyFont="1" applyBorder="1"/>
    <xf numFmtId="164" fontId="8" fillId="0" borderId="3" xfId="1" applyFont="1" applyBorder="1"/>
    <xf numFmtId="0" fontId="5" fillId="3" borderId="1" xfId="0" applyFont="1" applyFill="1" applyBorder="1"/>
    <xf numFmtId="164" fontId="2" fillId="3" borderId="1" xfId="1" applyFont="1" applyFill="1" applyBorder="1"/>
    <xf numFmtId="164" fontId="2" fillId="0" borderId="4" xfId="1" applyFont="1" applyBorder="1"/>
    <xf numFmtId="0" fontId="7" fillId="0" borderId="4" xfId="0" applyFont="1" applyFill="1" applyBorder="1"/>
    <xf numFmtId="164" fontId="8" fillId="0" borderId="4" xfId="1" applyFont="1" applyBorder="1" applyAlignment="1">
      <alignment horizontal="center"/>
    </xf>
    <xf numFmtId="164" fontId="8" fillId="0" borderId="4" xfId="1" applyFont="1" applyFill="1" applyBorder="1"/>
    <xf numFmtId="164" fontId="8" fillId="0" borderId="6" xfId="1" applyFont="1" applyFill="1" applyBorder="1"/>
    <xf numFmtId="0" fontId="5" fillId="4" borderId="1" xfId="0" applyFont="1" applyFill="1" applyBorder="1"/>
    <xf numFmtId="164" fontId="2" fillId="4" borderId="1" xfId="1" applyFont="1" applyFill="1" applyBorder="1"/>
    <xf numFmtId="0" fontId="7" fillId="0" borderId="4" xfId="0" applyFont="1" applyFill="1" applyBorder="1" applyAlignment="1">
      <alignment horizontal="center"/>
    </xf>
    <xf numFmtId="0" fontId="4" fillId="5" borderId="1" xfId="0" applyFont="1" applyFill="1" applyBorder="1"/>
    <xf numFmtId="164" fontId="2" fillId="5" borderId="1" xfId="1" applyFont="1" applyFill="1" applyBorder="1"/>
    <xf numFmtId="0" fontId="4" fillId="0" borderId="5" xfId="0" applyFont="1" applyBorder="1" applyAlignment="1">
      <alignment horizontal="center"/>
    </xf>
    <xf numFmtId="0" fontId="0" fillId="0" borderId="9" xfId="0" applyBorder="1"/>
    <xf numFmtId="0" fontId="2" fillId="0" borderId="10" xfId="0" applyFont="1" applyFill="1" applyBorder="1" applyAlignment="1">
      <alignment horizontal="center"/>
    </xf>
    <xf numFmtId="0" fontId="3" fillId="0" borderId="10" xfId="0" applyFont="1" applyBorder="1"/>
    <xf numFmtId="0" fontId="2" fillId="0" borderId="10" xfId="0" applyFont="1" applyBorder="1"/>
    <xf numFmtId="0" fontId="3" fillId="0" borderId="10" xfId="0" applyFont="1" applyFill="1" applyBorder="1"/>
    <xf numFmtId="0" fontId="2" fillId="0" borderId="10" xfId="0" applyFont="1" applyFill="1" applyBorder="1"/>
    <xf numFmtId="0" fontId="0" fillId="0" borderId="11" xfId="0" applyBorder="1"/>
    <xf numFmtId="164" fontId="8" fillId="0" borderId="12" xfId="1" applyFont="1" applyFill="1" applyBorder="1"/>
    <xf numFmtId="0" fontId="7" fillId="0" borderId="3" xfId="0" applyFont="1" applyBorder="1"/>
    <xf numFmtId="164" fontId="2" fillId="0" borderId="12" xfId="1" applyFont="1" applyBorder="1"/>
    <xf numFmtId="164" fontId="8" fillId="0" borderId="12" xfId="1" applyFont="1" applyBorder="1"/>
    <xf numFmtId="0" fontId="7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Millares_Hoja1" xfId="1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A31" sqref="A16:A31"/>
    </sheetView>
  </sheetViews>
  <sheetFormatPr baseColWidth="10" defaultColWidth="9.140625" defaultRowHeight="15"/>
  <cols>
    <col min="1" max="1" width="22.140625" bestFit="1" customWidth="1"/>
    <col min="2" max="2" width="15.85546875" bestFit="1" customWidth="1"/>
    <col min="3" max="3" width="15" bestFit="1" customWidth="1"/>
    <col min="4" max="4" width="15.85546875" bestFit="1" customWidth="1"/>
    <col min="5" max="5" width="15" bestFit="1" customWidth="1"/>
    <col min="6" max="11" width="15.85546875" bestFit="1" customWidth="1"/>
    <col min="12" max="13" width="15.85546875" customWidth="1"/>
    <col min="14" max="14" width="17.28515625" bestFit="1" customWidth="1"/>
  </cols>
  <sheetData>
    <row r="1" spans="1:14" ht="15.75" thickBot="1"/>
    <row r="2" spans="1:14" ht="39.75" thickBo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15.75" thickBot="1">
      <c r="A3" s="30"/>
      <c r="B3" s="31"/>
      <c r="C3" s="32"/>
      <c r="D3" s="33"/>
      <c r="E3" s="34"/>
      <c r="F3" s="31"/>
      <c r="G3" s="35"/>
      <c r="H3" s="35"/>
      <c r="I3" s="35"/>
      <c r="J3" s="31"/>
      <c r="K3" s="31"/>
      <c r="L3" s="31"/>
      <c r="M3" s="31"/>
      <c r="N3" s="36"/>
    </row>
    <row r="4" spans="1:14" ht="15.75" thickBo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9" t="s">
        <v>36</v>
      </c>
      <c r="M4" s="29" t="s">
        <v>37</v>
      </c>
      <c r="N4" s="1" t="s">
        <v>12</v>
      </c>
    </row>
    <row r="5" spans="1:14" ht="15.75" thickBot="1">
      <c r="A5" s="3" t="s">
        <v>13</v>
      </c>
      <c r="B5" s="4">
        <f t="shared" ref="B5:N5" si="0">SUM(B7:B8)</f>
        <v>84215165.069999993</v>
      </c>
      <c r="C5" s="4">
        <f t="shared" si="0"/>
        <v>70255752.929999992</v>
      </c>
      <c r="D5" s="5">
        <f t="shared" si="0"/>
        <v>88843137.769999996</v>
      </c>
      <c r="E5" s="5">
        <f t="shared" si="0"/>
        <v>76966295.329999998</v>
      </c>
      <c r="F5" s="5">
        <f t="shared" si="0"/>
        <v>93087573.450000003</v>
      </c>
      <c r="G5" s="5">
        <f t="shared" si="0"/>
        <v>84097661.890000015</v>
      </c>
      <c r="H5" s="5">
        <f t="shared" si="0"/>
        <v>88022565.590000004</v>
      </c>
      <c r="I5" s="5">
        <f t="shared" si="0"/>
        <v>107867798.28999999</v>
      </c>
      <c r="J5" s="5">
        <f t="shared" si="0"/>
        <v>92281501.260000005</v>
      </c>
      <c r="K5" s="5">
        <f t="shared" si="0"/>
        <v>96735768.310000002</v>
      </c>
      <c r="L5" s="5">
        <f t="shared" si="0"/>
        <v>96735768.310000002</v>
      </c>
      <c r="M5" s="5">
        <f t="shared" si="0"/>
        <v>96735768.310000002</v>
      </c>
      <c r="N5" s="5">
        <f t="shared" si="0"/>
        <v>1075844756.51</v>
      </c>
    </row>
    <row r="6" spans="1:14">
      <c r="A6" s="6"/>
      <c r="B6" s="7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8"/>
    </row>
    <row r="7" spans="1:14">
      <c r="A7" s="6" t="s">
        <v>14</v>
      </c>
      <c r="B7" s="10">
        <v>74368038.5</v>
      </c>
      <c r="C7" s="11">
        <v>62028081.579999998</v>
      </c>
      <c r="D7" s="11">
        <v>77711435.629999995</v>
      </c>
      <c r="E7" s="11">
        <v>64623557.310000002</v>
      </c>
      <c r="F7" s="11">
        <v>80609994.930000007</v>
      </c>
      <c r="G7" s="12">
        <v>73942842.430000007</v>
      </c>
      <c r="H7" s="12">
        <v>76335725.530000001</v>
      </c>
      <c r="I7" s="12">
        <v>90802806.909999996</v>
      </c>
      <c r="J7" s="12">
        <v>79908638.950000003</v>
      </c>
      <c r="K7" s="13">
        <v>83105611.719999999</v>
      </c>
      <c r="L7" s="13">
        <f>K7</f>
        <v>83105611.719999999</v>
      </c>
      <c r="M7" s="13">
        <f>L7</f>
        <v>83105611.719999999</v>
      </c>
      <c r="N7" s="19">
        <f>SUM(B7:M7)</f>
        <v>929647956.93000007</v>
      </c>
    </row>
    <row r="8" spans="1:14">
      <c r="A8" s="6" t="s">
        <v>15</v>
      </c>
      <c r="B8" s="11">
        <v>9847126.5700000003</v>
      </c>
      <c r="C8" s="11">
        <v>8227671.3499999996</v>
      </c>
      <c r="D8" s="11">
        <v>11131702.140000001</v>
      </c>
      <c r="E8" s="11">
        <v>12342738.02</v>
      </c>
      <c r="F8" s="11">
        <v>12477578.52</v>
      </c>
      <c r="G8" s="11">
        <v>10154819.460000001</v>
      </c>
      <c r="H8" s="11">
        <v>11686840.060000001</v>
      </c>
      <c r="I8" s="11">
        <v>17064991.379999999</v>
      </c>
      <c r="J8" s="11">
        <v>12372862.310000001</v>
      </c>
      <c r="K8" s="14">
        <v>13630156.59</v>
      </c>
      <c r="L8" s="13">
        <f>K8</f>
        <v>13630156.59</v>
      </c>
      <c r="M8" s="13">
        <f>L8</f>
        <v>13630156.59</v>
      </c>
      <c r="N8" s="19">
        <f>SUM(B8:M8)</f>
        <v>146196799.57999998</v>
      </c>
    </row>
    <row r="9" spans="1:14" ht="15.75" thickBot="1">
      <c r="A9" s="6"/>
      <c r="B9" s="15"/>
      <c r="C9" s="16"/>
      <c r="D9" s="16"/>
      <c r="E9" s="16"/>
      <c r="F9" s="16"/>
      <c r="G9" s="16"/>
      <c r="H9" s="11"/>
      <c r="I9" s="11"/>
      <c r="J9" s="11"/>
      <c r="K9" s="14"/>
      <c r="L9" s="14"/>
      <c r="M9" s="14"/>
      <c r="N9" s="19">
        <f>SUM(B9:G9)</f>
        <v>0</v>
      </c>
    </row>
    <row r="10" spans="1:14" ht="15.75" thickBot="1">
      <c r="A10" s="17" t="s">
        <v>16</v>
      </c>
      <c r="B10" s="18">
        <f t="shared" ref="B10:M10" si="1">SUM(B12:B13)</f>
        <v>145837.47</v>
      </c>
      <c r="C10" s="18">
        <f t="shared" si="1"/>
        <v>363151.33</v>
      </c>
      <c r="D10" s="18">
        <f t="shared" si="1"/>
        <v>876562.01</v>
      </c>
      <c r="E10" s="18">
        <f t="shared" si="1"/>
        <v>1568424.3699999999</v>
      </c>
      <c r="F10" s="18">
        <f t="shared" si="1"/>
        <v>983726.99</v>
      </c>
      <c r="G10" s="18">
        <f t="shared" si="1"/>
        <v>1886205.24</v>
      </c>
      <c r="H10" s="18">
        <f t="shared" si="1"/>
        <v>1223724.3699999999</v>
      </c>
      <c r="I10" s="18">
        <f t="shared" si="1"/>
        <v>1594113.6</v>
      </c>
      <c r="J10" s="18">
        <f t="shared" si="1"/>
        <v>1128794.1499999999</v>
      </c>
      <c r="K10" s="18">
        <f t="shared" si="1"/>
        <v>1921828.19</v>
      </c>
      <c r="L10" s="18">
        <f t="shared" si="1"/>
        <v>1921828.19</v>
      </c>
      <c r="M10" s="18">
        <f t="shared" si="1"/>
        <v>1921828.19</v>
      </c>
      <c r="N10" s="18">
        <f>SUM(N12:N14)</f>
        <v>15536024.1</v>
      </c>
    </row>
    <row r="11" spans="1:14">
      <c r="A11" s="6"/>
      <c r="B11" s="19"/>
      <c r="C11" s="11"/>
      <c r="D11" s="11"/>
      <c r="E11" s="11"/>
      <c r="F11" s="11"/>
      <c r="G11" s="11"/>
      <c r="H11" s="11"/>
      <c r="I11" s="11"/>
      <c r="J11" s="11"/>
      <c r="K11" s="14"/>
      <c r="L11" s="14"/>
      <c r="M11" s="14"/>
      <c r="N11" s="8"/>
    </row>
    <row r="12" spans="1:14">
      <c r="A12" s="20" t="s">
        <v>17</v>
      </c>
      <c r="B12" s="11">
        <v>87502.25</v>
      </c>
      <c r="C12" s="21">
        <v>326836.2</v>
      </c>
      <c r="D12" s="11">
        <v>788905.81</v>
      </c>
      <c r="E12" s="11">
        <v>1411581.93</v>
      </c>
      <c r="F12" s="11">
        <v>885354.29</v>
      </c>
      <c r="G12" s="11">
        <v>1697584.72</v>
      </c>
      <c r="H12" s="11">
        <v>1101351.93</v>
      </c>
      <c r="I12" s="11">
        <v>1406570.82</v>
      </c>
      <c r="J12" s="11">
        <v>995994.84</v>
      </c>
      <c r="K12" s="14">
        <v>1695730.76</v>
      </c>
      <c r="L12" s="13">
        <f>K12</f>
        <v>1695730.76</v>
      </c>
      <c r="M12" s="13">
        <f>L12</f>
        <v>1695730.76</v>
      </c>
      <c r="N12" s="19">
        <f>SUM(B12:M12)</f>
        <v>13788875.07</v>
      </c>
    </row>
    <row r="13" spans="1:14">
      <c r="A13" s="20" t="s">
        <v>18</v>
      </c>
      <c r="B13" s="22">
        <v>58335.22</v>
      </c>
      <c r="C13" s="22">
        <v>36315.129999999997</v>
      </c>
      <c r="D13" s="22">
        <v>87656.2</v>
      </c>
      <c r="E13" s="22">
        <v>156842.44</v>
      </c>
      <c r="F13" s="22">
        <v>98372.7</v>
      </c>
      <c r="G13" s="22">
        <v>188620.52</v>
      </c>
      <c r="H13" s="22">
        <v>122372.44</v>
      </c>
      <c r="I13" s="22">
        <v>187542.78</v>
      </c>
      <c r="J13" s="22">
        <v>132799.31</v>
      </c>
      <c r="K13" s="23">
        <v>226097.43</v>
      </c>
      <c r="L13" s="13">
        <f>K13</f>
        <v>226097.43</v>
      </c>
      <c r="M13" s="13">
        <f>L13</f>
        <v>226097.43</v>
      </c>
      <c r="N13" s="19">
        <f>SUM(B13:M13)</f>
        <v>1747149.0299999998</v>
      </c>
    </row>
    <row r="14" spans="1:14" ht="15.75" thickBot="1">
      <c r="A14" s="20"/>
      <c r="B14" s="19"/>
      <c r="C14" s="11"/>
      <c r="D14" s="11"/>
      <c r="E14" s="11"/>
      <c r="F14" s="11"/>
      <c r="G14" s="11"/>
      <c r="H14" s="11"/>
      <c r="I14" s="11"/>
      <c r="J14" s="11"/>
      <c r="K14" s="14"/>
      <c r="L14" s="14"/>
      <c r="M14" s="14"/>
      <c r="N14" s="16"/>
    </row>
    <row r="15" spans="1:14" ht="15.75" thickBot="1">
      <c r="A15" s="24" t="s">
        <v>19</v>
      </c>
      <c r="B15" s="25">
        <f>SUM(B17:B29)</f>
        <v>17226171.129999999</v>
      </c>
      <c r="C15" s="25">
        <f>SUM(C17:C29)</f>
        <v>13436217.83</v>
      </c>
      <c r="D15" s="25">
        <f>SUM(D17:D29)</f>
        <v>15933236.030000001</v>
      </c>
      <c r="E15" s="25">
        <f>SUM(E17:E29)</f>
        <v>14679228.99</v>
      </c>
      <c r="F15" s="25">
        <f>SUM(F17:F29)</f>
        <v>16949182.030000001</v>
      </c>
      <c r="G15" s="25">
        <f t="shared" ref="G15:N15" si="2">SUM(G17:G31)</f>
        <v>17638766.890000001</v>
      </c>
      <c r="H15" s="25">
        <f t="shared" si="2"/>
        <v>17563650.159999996</v>
      </c>
      <c r="I15" s="25">
        <f t="shared" si="2"/>
        <v>18519417.790000003</v>
      </c>
      <c r="J15" s="25">
        <f t="shared" si="2"/>
        <v>17196869.02</v>
      </c>
      <c r="K15" s="25">
        <f t="shared" si="2"/>
        <v>17965136.559999999</v>
      </c>
      <c r="L15" s="25">
        <f t="shared" si="2"/>
        <v>17965136.559999999</v>
      </c>
      <c r="M15" s="25">
        <f t="shared" si="2"/>
        <v>17965136.559999999</v>
      </c>
      <c r="N15" s="25">
        <f t="shared" si="2"/>
        <v>203038149.55000001</v>
      </c>
    </row>
    <row r="16" spans="1:14">
      <c r="A16" s="41"/>
      <c r="B16" s="39"/>
      <c r="C16" s="11"/>
      <c r="D16" s="11"/>
      <c r="E16" s="11"/>
      <c r="F16" s="11"/>
      <c r="G16" s="14"/>
      <c r="H16" s="14"/>
      <c r="I16" s="14"/>
      <c r="J16" s="14"/>
      <c r="K16" s="14"/>
      <c r="L16" s="14"/>
      <c r="M16" s="14"/>
      <c r="N16" s="19">
        <f>SUM(B16:G16)</f>
        <v>0</v>
      </c>
    </row>
    <row r="17" spans="1:14">
      <c r="A17" s="6" t="s">
        <v>20</v>
      </c>
      <c r="B17" s="40">
        <v>157774.13</v>
      </c>
      <c r="C17" s="11">
        <v>139527.46</v>
      </c>
      <c r="D17" s="11">
        <v>269992.27</v>
      </c>
      <c r="E17" s="11">
        <v>292343.86</v>
      </c>
      <c r="F17" s="11">
        <v>272819.75</v>
      </c>
      <c r="G17" s="13">
        <v>160884</v>
      </c>
      <c r="H17" s="13">
        <v>283406.46999999997</v>
      </c>
      <c r="I17" s="13">
        <v>232726.62</v>
      </c>
      <c r="J17" s="13">
        <v>166845.34</v>
      </c>
      <c r="K17" s="13">
        <v>198046.96</v>
      </c>
      <c r="L17" s="13">
        <f>K17</f>
        <v>198046.96</v>
      </c>
      <c r="M17" s="13">
        <f>L17</f>
        <v>198046.96</v>
      </c>
      <c r="N17" s="19">
        <f>SUM(B17:M17)</f>
        <v>2570460.7800000003</v>
      </c>
    </row>
    <row r="18" spans="1:14">
      <c r="A18" s="26" t="s">
        <v>21</v>
      </c>
      <c r="B18" s="37">
        <v>3293922.76</v>
      </c>
      <c r="C18" s="22">
        <v>2441588.2799999998</v>
      </c>
      <c r="D18" s="22">
        <v>2846877.02</v>
      </c>
      <c r="E18" s="22">
        <v>2552841.86</v>
      </c>
      <c r="F18" s="22">
        <v>2951022.21</v>
      </c>
      <c r="G18" s="23">
        <v>2897820.56</v>
      </c>
      <c r="H18" s="23">
        <v>4074995.59</v>
      </c>
      <c r="I18" s="23">
        <v>3246959.29</v>
      </c>
      <c r="J18" s="23">
        <v>3124080.01</v>
      </c>
      <c r="K18" s="23">
        <v>3377217.02</v>
      </c>
      <c r="L18" s="13">
        <f>K18</f>
        <v>3377217.02</v>
      </c>
      <c r="M18" s="13">
        <f>L18</f>
        <v>3377217.02</v>
      </c>
      <c r="N18" s="19">
        <f t="shared" ref="N18:N31" si="3">SUM(B18:M18)</f>
        <v>37561758.640000001</v>
      </c>
    </row>
    <row r="19" spans="1:14">
      <c r="A19" s="26" t="s">
        <v>22</v>
      </c>
      <c r="B19" s="37">
        <v>3391121.72</v>
      </c>
      <c r="C19" s="22">
        <v>3366542.4</v>
      </c>
      <c r="D19" s="22">
        <v>3460651.26</v>
      </c>
      <c r="E19" s="22">
        <v>3724461.46</v>
      </c>
      <c r="F19" s="22">
        <v>3723361.4</v>
      </c>
      <c r="G19" s="23">
        <v>5577419.1200000001</v>
      </c>
      <c r="H19" s="23">
        <v>3831185.48</v>
      </c>
      <c r="I19" s="23">
        <v>3951960.68</v>
      </c>
      <c r="J19" s="23">
        <v>3831185.48</v>
      </c>
      <c r="K19" s="23">
        <v>4029968.76</v>
      </c>
      <c r="L19" s="13">
        <f t="shared" ref="L19:M21" si="4">K19</f>
        <v>4029968.76</v>
      </c>
      <c r="M19" s="13">
        <f t="shared" si="4"/>
        <v>4029968.76</v>
      </c>
      <c r="N19" s="19">
        <f t="shared" si="3"/>
        <v>46947795.279999994</v>
      </c>
    </row>
    <row r="20" spans="1:14">
      <c r="A20" s="20" t="s">
        <v>23</v>
      </c>
      <c r="B20" s="37"/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19">
        <f t="shared" si="3"/>
        <v>0</v>
      </c>
    </row>
    <row r="21" spans="1:14">
      <c r="A21" s="6" t="s">
        <v>24</v>
      </c>
      <c r="B21" s="40"/>
      <c r="C21" s="11">
        <v>21.65</v>
      </c>
      <c r="D21" s="11"/>
      <c r="E21" s="22"/>
      <c r="F21" s="11"/>
      <c r="G21" s="14"/>
      <c r="H21" s="14">
        <v>33.1</v>
      </c>
      <c r="I21" s="14">
        <v>6</v>
      </c>
      <c r="J21" s="14"/>
      <c r="K21" s="14">
        <v>37</v>
      </c>
      <c r="L21" s="13">
        <f t="shared" si="4"/>
        <v>37</v>
      </c>
      <c r="M21" s="13">
        <f>L21</f>
        <v>37</v>
      </c>
      <c r="N21" s="19">
        <f t="shared" si="3"/>
        <v>171.75</v>
      </c>
    </row>
    <row r="22" spans="1:14">
      <c r="A22" s="6" t="s">
        <v>25</v>
      </c>
      <c r="B22" s="40">
        <v>762.83</v>
      </c>
      <c r="C22" s="11">
        <v>1392.77</v>
      </c>
      <c r="D22" s="11">
        <v>1095.76</v>
      </c>
      <c r="E22" s="11">
        <v>5841.61</v>
      </c>
      <c r="F22" s="11">
        <v>24796.95</v>
      </c>
      <c r="G22" s="14">
        <v>11042.23</v>
      </c>
      <c r="H22" s="14">
        <v>7959.48</v>
      </c>
      <c r="I22" s="14">
        <v>5122.21</v>
      </c>
      <c r="J22" s="14">
        <v>1860.58</v>
      </c>
      <c r="K22" s="14">
        <v>3215.13</v>
      </c>
      <c r="L22" s="13">
        <f>K22</f>
        <v>3215.13</v>
      </c>
      <c r="M22" s="13">
        <f>L22</f>
        <v>3215.13</v>
      </c>
      <c r="N22" s="19">
        <f t="shared" si="3"/>
        <v>69519.81</v>
      </c>
    </row>
    <row r="23" spans="1:14">
      <c r="A23" s="6" t="s">
        <v>26</v>
      </c>
      <c r="B23" s="40">
        <v>1063385.76</v>
      </c>
      <c r="C23" s="11">
        <v>930270.19</v>
      </c>
      <c r="D23" s="11">
        <v>1257856.29</v>
      </c>
      <c r="E23" s="11">
        <v>1217155.8400000001</v>
      </c>
      <c r="F23" s="11">
        <v>1545822.72</v>
      </c>
      <c r="G23" s="13">
        <v>1131161.18</v>
      </c>
      <c r="H23" s="13">
        <v>1238756.58</v>
      </c>
      <c r="I23" s="13">
        <v>1212406.3500000001</v>
      </c>
      <c r="J23" s="13">
        <v>1315097.1399999999</v>
      </c>
      <c r="K23" s="13">
        <v>1262276.72</v>
      </c>
      <c r="L23" s="13">
        <f>K23</f>
        <v>1262276.72</v>
      </c>
      <c r="M23" s="13">
        <f>L23</f>
        <v>1262276.72</v>
      </c>
      <c r="N23" s="19">
        <f t="shared" si="3"/>
        <v>14698742.210000003</v>
      </c>
    </row>
    <row r="24" spans="1:14">
      <c r="A24" s="6" t="s">
        <v>27</v>
      </c>
      <c r="B24" s="40">
        <v>12745</v>
      </c>
      <c r="C24" s="11">
        <v>19692</v>
      </c>
      <c r="D24" s="11">
        <v>29816</v>
      </c>
      <c r="E24" s="11">
        <v>26341</v>
      </c>
      <c r="F24" s="11">
        <v>35635.800000000003</v>
      </c>
      <c r="G24" s="14">
        <v>32883</v>
      </c>
      <c r="H24" s="14">
        <v>36108</v>
      </c>
      <c r="I24" s="14">
        <v>33227</v>
      </c>
      <c r="J24" s="14">
        <v>26879.200000000001</v>
      </c>
      <c r="K24" s="14">
        <v>26758</v>
      </c>
      <c r="L24" s="13">
        <f t="shared" ref="L24:M26" si="5">K24</f>
        <v>26758</v>
      </c>
      <c r="M24" s="13">
        <f t="shared" si="5"/>
        <v>26758</v>
      </c>
      <c r="N24" s="19">
        <f t="shared" si="3"/>
        <v>333601</v>
      </c>
    </row>
    <row r="25" spans="1:14">
      <c r="A25" s="6" t="s">
        <v>28</v>
      </c>
      <c r="B25" s="40">
        <v>16593.439999999999</v>
      </c>
      <c r="C25" s="11">
        <v>12156.9</v>
      </c>
      <c r="D25" s="11">
        <v>12191.61</v>
      </c>
      <c r="E25" s="11">
        <v>9236.43</v>
      </c>
      <c r="F25" s="11">
        <v>9901.83</v>
      </c>
      <c r="G25" s="14">
        <v>10919.9</v>
      </c>
      <c r="H25" s="14">
        <v>15104.24</v>
      </c>
      <c r="I25" s="14"/>
      <c r="J25" s="14"/>
      <c r="K25" s="14"/>
      <c r="L25" s="14"/>
      <c r="M25" s="14"/>
      <c r="N25" s="19">
        <f t="shared" si="3"/>
        <v>86104.35</v>
      </c>
    </row>
    <row r="26" spans="1:14">
      <c r="A26" s="6" t="s">
        <v>29</v>
      </c>
      <c r="B26" s="37">
        <v>12199.39</v>
      </c>
      <c r="C26" s="11">
        <v>9428.15</v>
      </c>
      <c r="D26" s="11">
        <v>18248.419999999998</v>
      </c>
      <c r="E26" s="11">
        <v>12488.89</v>
      </c>
      <c r="F26" s="11">
        <v>35060.74</v>
      </c>
      <c r="G26" s="14">
        <v>13531.96</v>
      </c>
      <c r="H26" s="14">
        <v>31826.87</v>
      </c>
      <c r="I26" s="14">
        <v>26185.99</v>
      </c>
      <c r="J26" s="14">
        <v>24138.03</v>
      </c>
      <c r="K26" s="14">
        <v>28413.62</v>
      </c>
      <c r="L26" s="13">
        <f t="shared" si="5"/>
        <v>28413.62</v>
      </c>
      <c r="M26" s="13">
        <f>L26</f>
        <v>28413.62</v>
      </c>
      <c r="N26" s="19">
        <f t="shared" si="3"/>
        <v>268349.3</v>
      </c>
    </row>
    <row r="27" spans="1:14">
      <c r="A27" s="20" t="s">
        <v>30</v>
      </c>
      <c r="B27" s="37">
        <v>7612630.3399999999</v>
      </c>
      <c r="C27" s="22">
        <v>6278122.8399999999</v>
      </c>
      <c r="D27" s="22">
        <v>7819503.2400000002</v>
      </c>
      <c r="E27" s="11">
        <v>6559858.4900000002</v>
      </c>
      <c r="F27" s="22">
        <v>8122930.71</v>
      </c>
      <c r="G27" s="13">
        <v>7476001.4199999999</v>
      </c>
      <c r="H27" s="13">
        <v>7756120.7000000002</v>
      </c>
      <c r="I27" s="13">
        <v>9187712.3900000006</v>
      </c>
      <c r="J27" s="13">
        <v>8099385.7800000003</v>
      </c>
      <c r="K27" s="13">
        <v>8354514.2300000004</v>
      </c>
      <c r="L27" s="13">
        <f>K27</f>
        <v>8354514.2300000004</v>
      </c>
      <c r="M27" s="13">
        <f>L27</f>
        <v>8354514.2300000004</v>
      </c>
      <c r="N27" s="19">
        <f t="shared" si="3"/>
        <v>93975808.600000024</v>
      </c>
    </row>
    <row r="28" spans="1:14">
      <c r="A28" s="6" t="s">
        <v>31</v>
      </c>
      <c r="B28" s="37">
        <v>231960.51</v>
      </c>
      <c r="C28" s="11">
        <v>237475.19</v>
      </c>
      <c r="D28" s="11">
        <v>217004.16</v>
      </c>
      <c r="E28" s="22">
        <v>278659.55</v>
      </c>
      <c r="F28" s="11">
        <v>227829.92</v>
      </c>
      <c r="G28" s="14">
        <v>321890.82</v>
      </c>
      <c r="H28" s="14">
        <v>261065.65</v>
      </c>
      <c r="I28" s="14">
        <v>297838.78000000003</v>
      </c>
      <c r="J28" s="14">
        <v>364119.69</v>
      </c>
      <c r="K28" s="14">
        <v>299007.89</v>
      </c>
      <c r="L28" s="13">
        <f t="shared" ref="L28:M31" si="6">K28</f>
        <v>299007.89</v>
      </c>
      <c r="M28" s="13">
        <f t="shared" si="6"/>
        <v>299007.89</v>
      </c>
      <c r="N28" s="19">
        <f t="shared" si="3"/>
        <v>3334867.9400000004</v>
      </c>
    </row>
    <row r="29" spans="1:14">
      <c r="A29" s="6" t="s">
        <v>32</v>
      </c>
      <c r="B29" s="37">
        <v>1433075.25</v>
      </c>
      <c r="C29" s="11"/>
      <c r="D29" s="11"/>
      <c r="E29" s="22"/>
      <c r="F29" s="11"/>
      <c r="G29" s="14"/>
      <c r="H29" s="14"/>
      <c r="I29" s="14"/>
      <c r="J29" s="14"/>
      <c r="K29" s="14"/>
      <c r="L29" s="14"/>
      <c r="M29" s="14"/>
      <c r="N29" s="19">
        <f t="shared" si="3"/>
        <v>1433075.25</v>
      </c>
    </row>
    <row r="30" spans="1:14">
      <c r="A30" s="6" t="s">
        <v>33</v>
      </c>
      <c r="B30" s="37"/>
      <c r="C30" s="11"/>
      <c r="D30" s="11"/>
      <c r="E30" s="22"/>
      <c r="F30" s="11"/>
      <c r="G30" s="14"/>
      <c r="H30" s="14"/>
      <c r="I30" s="14">
        <v>290890.88</v>
      </c>
      <c r="J30" s="14">
        <v>209817.07</v>
      </c>
      <c r="K30" s="14">
        <v>350441.23</v>
      </c>
      <c r="L30" s="13">
        <f t="shared" si="6"/>
        <v>350441.23</v>
      </c>
      <c r="M30" s="13">
        <f>L30</f>
        <v>350441.23</v>
      </c>
      <c r="N30" s="19">
        <f t="shared" si="3"/>
        <v>1552031.64</v>
      </c>
    </row>
    <row r="31" spans="1:14" ht="15.75" thickBot="1">
      <c r="A31" s="38" t="s">
        <v>34</v>
      </c>
      <c r="B31" s="37"/>
      <c r="C31" s="11"/>
      <c r="D31" s="11"/>
      <c r="E31" s="22"/>
      <c r="F31" s="11"/>
      <c r="G31" s="14">
        <v>5212.7</v>
      </c>
      <c r="H31" s="14">
        <v>27088</v>
      </c>
      <c r="I31" s="14">
        <v>34381.599999999999</v>
      </c>
      <c r="J31" s="14">
        <v>33460.699999999997</v>
      </c>
      <c r="K31" s="14">
        <v>35240</v>
      </c>
      <c r="L31" s="13">
        <f t="shared" si="6"/>
        <v>35240</v>
      </c>
      <c r="M31" s="13">
        <f>L31</f>
        <v>35240</v>
      </c>
      <c r="N31" s="19">
        <f t="shared" si="3"/>
        <v>205863</v>
      </c>
    </row>
    <row r="32" spans="1:14" ht="15.75" thickBot="1">
      <c r="A32" s="27" t="s">
        <v>35</v>
      </c>
      <c r="B32" s="28">
        <f t="shared" ref="B32:M32" si="7">SUM(B5,B10,B15)</f>
        <v>101587173.66999999</v>
      </c>
      <c r="C32" s="28">
        <f t="shared" si="7"/>
        <v>84055122.089999989</v>
      </c>
      <c r="D32" s="28">
        <f t="shared" si="7"/>
        <v>105652935.81</v>
      </c>
      <c r="E32" s="28">
        <f t="shared" si="7"/>
        <v>93213948.689999998</v>
      </c>
      <c r="F32" s="28">
        <f t="shared" si="7"/>
        <v>111020482.47</v>
      </c>
      <c r="G32" s="28">
        <f t="shared" si="7"/>
        <v>103622634.02000001</v>
      </c>
      <c r="H32" s="28">
        <f t="shared" si="7"/>
        <v>106809940.12</v>
      </c>
      <c r="I32" s="28">
        <f t="shared" si="7"/>
        <v>127981329.67999999</v>
      </c>
      <c r="J32" s="28">
        <f t="shared" si="7"/>
        <v>110607164.43000001</v>
      </c>
      <c r="K32" s="28">
        <f t="shared" si="7"/>
        <v>116622733.06</v>
      </c>
      <c r="L32" s="28">
        <f t="shared" si="7"/>
        <v>116622733.06</v>
      </c>
      <c r="M32" s="28">
        <f t="shared" si="7"/>
        <v>116622733.06</v>
      </c>
      <c r="N32" s="28">
        <f>SUM(N15,N10,N5)</f>
        <v>1294418930.1600001</v>
      </c>
    </row>
  </sheetData>
  <mergeCells count="1">
    <mergeCell ref="A2:N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2013-06-28T13:29:04Z</dcterms:modified>
</cp:coreProperties>
</file>